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88B9DE58-64DF-46CE-AFCD-25CED17D175A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Dataset" sheetId="2" r:id="rId1"/>
  </sheets>
  <externalReferences>
    <externalReference r:id="rId2"/>
  </externalReferences>
  <definedNames>
    <definedName name="codes">#REF!</definedName>
    <definedName name="Reporting_currency_code">[1]Coverpage!$S$13</definedName>
    <definedName name="Reporting_Currency_Name">[1]Coverpage!$S$11</definedName>
    <definedName name="Reporting_Scale_Name">[1]Coverpage!$S$9</definedName>
  </definedNames>
  <calcPr calcId="191029"/>
</workbook>
</file>

<file path=xl/calcChain.xml><?xml version="1.0" encoding="utf-8"?>
<calcChain xmlns="http://schemas.openxmlformats.org/spreadsheetml/2006/main">
  <c r="W173" i="2" l="1"/>
  <c r="V173" i="2"/>
  <c r="U173" i="2"/>
  <c r="D149" i="2" l="1"/>
  <c r="D150" i="2"/>
  <c r="D148" i="2"/>
  <c r="D13" i="2"/>
  <c r="D14" i="2"/>
  <c r="D15" i="2"/>
  <c r="D16" i="2"/>
  <c r="D17" i="2"/>
  <c r="D18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4" i="2"/>
  <c r="D35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6" i="2"/>
  <c r="D147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3" i="2"/>
  <c r="D174" i="2"/>
  <c r="D175" i="2"/>
  <c r="D176" i="2"/>
  <c r="D177" i="2"/>
  <c r="D12" i="2"/>
  <c r="C7" i="2" l="1"/>
</calcChain>
</file>

<file path=xl/sharedStrings.xml><?xml version="1.0" encoding="utf-8"?>
<sst xmlns="http://schemas.openxmlformats.org/spreadsheetml/2006/main" count="508" uniqueCount="254">
  <si>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</si>
  <si>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</si>
  <si>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</si>
  <si>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</si>
  <si>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</si>
  <si>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</si>
  <si>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</si>
  <si>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</si>
  <si>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</si>
  <si>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</si>
  <si>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</si>
  <si>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</si>
  <si>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</si>
  <si>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</si>
  <si>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</si>
  <si>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</si>
  <si>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</si>
  <si>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FAS</t>
  </si>
  <si>
    <t>FCMAR_NUM</t>
  </si>
  <si>
    <t>FCMAA_NUM</t>
  </si>
  <si>
    <t>FCMOR_NUM</t>
  </si>
  <si>
    <t>FCMOA_NUM</t>
  </si>
  <si>
    <t>FCMTV_XDC</t>
  </si>
  <si>
    <t>FCMAAB_XDC</t>
  </si>
  <si>
    <t>FCIODC_NUM</t>
  </si>
  <si>
    <t>FCIODU_NUM</t>
  </si>
  <si>
    <t>FCIODMF_NUM</t>
  </si>
  <si>
    <t>FCIODD_NUM</t>
  </si>
  <si>
    <t>FCIOFM_NUM</t>
  </si>
  <si>
    <t>FCIOFMFN_NUM</t>
  </si>
  <si>
    <t>FCIOFI_NUM</t>
  </si>
  <si>
    <t>FCBODC_NUM</t>
  </si>
  <si>
    <t>FCBODCL_NUM</t>
  </si>
  <si>
    <t>FCBODU_NUM</t>
  </si>
  <si>
    <t>FCBODUL_NUM</t>
  </si>
  <si>
    <t>FCBODMF_NUM</t>
  </si>
  <si>
    <t>FCBODMFL_NUM</t>
  </si>
  <si>
    <t>FCBODD_NUM</t>
  </si>
  <si>
    <t>FCBODDL_NUM</t>
  </si>
  <si>
    <t>FCBM_NUM</t>
  </si>
  <si>
    <t>FCBML_NUM</t>
  </si>
  <si>
    <t>FCBMFN_NUM</t>
  </si>
  <si>
    <t>FCBMFNL_NUM</t>
  </si>
  <si>
    <t>FCBMO_NUM</t>
  </si>
  <si>
    <t>FCAC_NUM</t>
  </si>
  <si>
    <t>FCACL_NUM</t>
  </si>
  <si>
    <t>FCDODC_PE_NUM</t>
  </si>
  <si>
    <t>FCDODCS_PE_NUM</t>
  </si>
  <si>
    <t>FCDODCH_PE_NUM</t>
  </si>
  <si>
    <t>FCDODU_PE_NUM</t>
  </si>
  <si>
    <t>FCDODUS_PE_NUM</t>
  </si>
  <si>
    <t>FCDODUH_PE_NUM</t>
  </si>
  <si>
    <t>FCDODMF_PE_NUM</t>
  </si>
  <si>
    <t>FCDODMFS_PE_NUM</t>
  </si>
  <si>
    <t>FCDODD_PE_NUM</t>
  </si>
  <si>
    <t>FCDODDS_PE_NUM</t>
  </si>
  <si>
    <t>FCDODDH_PE_NUM</t>
  </si>
  <si>
    <t>FCDOFMS_PE_NUM</t>
  </si>
  <si>
    <t>FCDOFMH_PE_NUM</t>
  </si>
  <si>
    <t>FCDOFMFN_PE_NUM</t>
  </si>
  <si>
    <t>FCDOFMFNS_PE_NUM</t>
  </si>
  <si>
    <t>FCDOFMFNH_PE_NUM</t>
  </si>
  <si>
    <t>FCDOFMO_PE_NUM</t>
  </si>
  <si>
    <t>FCDOFI_PE_NUM</t>
  </si>
  <si>
    <t>FCDOFILP_PE_NUM</t>
  </si>
  <si>
    <t>FCDOFINP_PE_NUM</t>
  </si>
  <si>
    <t>FCAODC_NUM</t>
  </si>
  <si>
    <t>FCAODCS_NUM</t>
  </si>
  <si>
    <t>FCAODCH_NUM</t>
  </si>
  <si>
    <t>FCAODU_NUM</t>
  </si>
  <si>
    <t>FCAODUS_NUM</t>
  </si>
  <si>
    <t>FCAODUH_NUM</t>
  </si>
  <si>
    <t>FCAODMF_NUM</t>
  </si>
  <si>
    <t>FCAODMFS_NUM</t>
  </si>
  <si>
    <t>FCAODMFH_NUM</t>
  </si>
  <si>
    <t>FCAODD_NUM</t>
  </si>
  <si>
    <t>FCAODDS_NUM</t>
  </si>
  <si>
    <t>FCAODDH_NUM</t>
  </si>
  <si>
    <t>FCAOFM_NUM</t>
  </si>
  <si>
    <t>FCAOFMS_NUM</t>
  </si>
  <si>
    <t>FCAOFMH_NUM</t>
  </si>
  <si>
    <t>FCAOFMFN_NUM</t>
  </si>
  <si>
    <t>FCAOFMFNS_NUM</t>
  </si>
  <si>
    <t>FCAOFMFNH_NUM</t>
  </si>
  <si>
    <t>FCAOFMO_NUM</t>
  </si>
  <si>
    <t>FCAOFI_NUM</t>
  </si>
  <si>
    <t>FCAOFILP_NUM</t>
  </si>
  <si>
    <t>FCAOFILN_NUM</t>
  </si>
  <si>
    <t>FCRODC_PE_NUM</t>
  </si>
  <si>
    <t>FCRODCS_PE_NUM</t>
  </si>
  <si>
    <t>FCRODCH_PE_NUM</t>
  </si>
  <si>
    <t>FCRODU_PE_NUM</t>
  </si>
  <si>
    <t>FCRODUS_PE_NUM</t>
  </si>
  <si>
    <t>FCRODUH_PE_NUM</t>
  </si>
  <si>
    <t>FCRODMF_PE_NUM</t>
  </si>
  <si>
    <t>FCRODMFS_PE_NUM</t>
  </si>
  <si>
    <t>FCRODMFH_PE_NUM</t>
  </si>
  <si>
    <t>FCRODD_PE_NUM</t>
  </si>
  <si>
    <t>FCRODDS_PE_NUM</t>
  </si>
  <si>
    <t>FCRODDH_PE_NUM</t>
  </si>
  <si>
    <t>FCRM_PE_NUM</t>
  </si>
  <si>
    <t>FCRMS_PE_NUM</t>
  </si>
  <si>
    <t>FCRMH_PE_NUM</t>
  </si>
  <si>
    <t>FCRMFN_PE_NUM</t>
  </si>
  <si>
    <t>FCRMFS_PE_NUM</t>
  </si>
  <si>
    <t>FCRMFH_PE_NUM</t>
  </si>
  <si>
    <t>FCRFO_PE_NUM</t>
  </si>
  <si>
    <t>FCNODC_NUM</t>
  </si>
  <si>
    <t>FCNODCS_NUM</t>
  </si>
  <si>
    <t>FCNODCH_NUM</t>
  </si>
  <si>
    <t>FCNODU_NUM</t>
  </si>
  <si>
    <t>FCNODUS_NUM</t>
  </si>
  <si>
    <t>FCNODUH_NUM</t>
  </si>
  <si>
    <t>FCNODMF_NUM</t>
  </si>
  <si>
    <t>FCNODMFS_NUM</t>
  </si>
  <si>
    <t>FCNODMFH_NUM</t>
  </si>
  <si>
    <t>FCNODD_NUM</t>
  </si>
  <si>
    <t>FCNODDS_NUM</t>
  </si>
  <si>
    <t>FCNODDH_NUM</t>
  </si>
  <si>
    <t>FCNM_NUM</t>
  </si>
  <si>
    <t>FCNMS_NUM</t>
  </si>
  <si>
    <t>FCNMH_NUM</t>
  </si>
  <si>
    <t>FCNMFN_NUM</t>
  </si>
  <si>
    <t>FCNMFNS_NUM</t>
  </si>
  <si>
    <t>FCNMFNH_NUM</t>
  </si>
  <si>
    <t>FCNFO_NUM</t>
  </si>
  <si>
    <t>FCLODC_XDC</t>
  </si>
  <si>
    <t>FCLODCS_XDC</t>
  </si>
  <si>
    <t>FCLODCH_XDC</t>
  </si>
  <si>
    <t>FCLODU_XDC</t>
  </si>
  <si>
    <t>FCLODUS_XDC</t>
  </si>
  <si>
    <t>FCLODUH_XDC</t>
  </si>
  <si>
    <t>FCLODMF_XDC</t>
  </si>
  <si>
    <t>FCLODMFS_XDC</t>
  </si>
  <si>
    <t>FCLODMFH_XDC</t>
  </si>
  <si>
    <t>FCLODD_XDC</t>
  </si>
  <si>
    <t>FCLODDS_XDC</t>
  </si>
  <si>
    <t>FCLODDH_XDC</t>
  </si>
  <si>
    <t>FCLOFM_XDC</t>
  </si>
  <si>
    <t>FCLOFMS_XDC</t>
  </si>
  <si>
    <t>FCLOFMH_XDC</t>
  </si>
  <si>
    <t>FCLOFMF_XDC</t>
  </si>
  <si>
    <t>FCLOFMFS_XDC</t>
  </si>
  <si>
    <t>FCLOFMFH_XDC</t>
  </si>
  <si>
    <t>FCLOFO_XDC</t>
  </si>
  <si>
    <t>FCLOFI_XDC</t>
  </si>
  <si>
    <t>FCLOFILP_XDC</t>
  </si>
  <si>
    <t>FCLOFINP_XDC</t>
  </si>
  <si>
    <t>FCSODC_XDC</t>
  </si>
  <si>
    <t>FCSODCS_XDC</t>
  </si>
  <si>
    <t>FCSODCH_XDC</t>
  </si>
  <si>
    <t>FCSODU_XDC</t>
  </si>
  <si>
    <t>FCSODUS_XDC</t>
  </si>
  <si>
    <t>FCSODUH_XDC</t>
  </si>
  <si>
    <t>FCSODMF_XDC</t>
  </si>
  <si>
    <t>FCSODMFS_XDC</t>
  </si>
  <si>
    <t>FCSODMFH_XDC</t>
  </si>
  <si>
    <t>FCSODD_XDC</t>
  </si>
  <si>
    <t>FCSODDS_XDC</t>
  </si>
  <si>
    <t>FCSODDH_XDC</t>
  </si>
  <si>
    <t>FCSM_XDC</t>
  </si>
  <si>
    <t>FCSMS_XDC</t>
  </si>
  <si>
    <t>FCSMH_XDC</t>
  </si>
  <si>
    <t>FCSMMF_XDC</t>
  </si>
  <si>
    <t>FCSMMFS_XDC</t>
  </si>
  <si>
    <t>FCSMMFH_XDC</t>
  </si>
  <si>
    <t>FCSMO_XDC</t>
  </si>
  <si>
    <t>FCDODMFH_PE_NUM</t>
  </si>
  <si>
    <t>FCDOFM_PE_NUM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</si>
  <si>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</si>
  <si>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</si>
  <si>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</si>
  <si>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</si>
  <si>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</si>
  <si>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</si>
  <si>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Commercial banks</t>
  </si>
  <si>
    <t>Credit unions and financial cooperatives</t>
  </si>
  <si>
    <t xml:space="preserve">Other deposit takers </t>
  </si>
  <si>
    <t>Insurance corporations</t>
  </si>
  <si>
    <t>Deposit taking MFIs</t>
  </si>
  <si>
    <t xml:space="preserve">      Non-deposit taking MFIs</t>
  </si>
  <si>
    <t xml:space="preserve">Other financial intermediaries </t>
  </si>
  <si>
    <t xml:space="preserve">   Other OFIs</t>
  </si>
  <si>
    <t xml:space="preserve">         of which: SME deposits</t>
  </si>
  <si>
    <t xml:space="preserve">                       household deposits</t>
  </si>
  <si>
    <t xml:space="preserve">  Other financial intermediaries </t>
  </si>
  <si>
    <t xml:space="preserve">         of which: funds from SMEs</t>
  </si>
  <si>
    <t xml:space="preserve">                       funds from households</t>
  </si>
  <si>
    <t xml:space="preserve">         of which: Life insurance tech. reserves</t>
  </si>
  <si>
    <t xml:space="preserve">                       Non-life insurance tech. reserves</t>
  </si>
  <si>
    <t xml:space="preserve">         of which: loans to SMEs</t>
  </si>
  <si>
    <t xml:space="preserve">                       loans to households</t>
  </si>
  <si>
    <t xml:space="preserve">    Other OFIs</t>
  </si>
  <si>
    <t>Value of mobile money transactions (during the reference year) in Billions of Domestic Currency</t>
  </si>
  <si>
    <t>Outstanding balances on active mobile money accounts in Billions of Domestic Currency</t>
  </si>
  <si>
    <t>Outstanding Deposits</t>
  </si>
  <si>
    <t>Outstanding Loans</t>
  </si>
  <si>
    <t>FCMMT_NUM</t>
  </si>
  <si>
    <t>FCDNC_XDC</t>
  </si>
  <si>
    <t>FCLNC_XDC</t>
  </si>
  <si>
    <t>OM</t>
  </si>
  <si>
    <t>Commercial banks, number of</t>
  </si>
  <si>
    <t>Credit unions and financial cooperatives, number of</t>
  </si>
  <si>
    <t>Deposit taking microfinance institutions (MFIs), number of</t>
  </si>
  <si>
    <t>Other deposit takers , number of</t>
  </si>
  <si>
    <t>Other financial intermediaries (OFIs)3, number of</t>
  </si>
  <si>
    <t xml:space="preserve">      of which: non-deposit taking MFIs, number of</t>
  </si>
  <si>
    <t>Insurance corporations, number of</t>
  </si>
  <si>
    <t xml:space="preserve">         of which: in 3 largest cities, number of</t>
  </si>
  <si>
    <t>Deposit taking MFIs, number of</t>
  </si>
  <si>
    <t>Other financial intermediaries, number of</t>
  </si>
  <si>
    <t xml:space="preserve">  of which: in 3 largest cities, number of</t>
  </si>
  <si>
    <t xml:space="preserve">  Non-deposit taking MFIs, number of</t>
  </si>
  <si>
    <t xml:space="preserve">  Other OFIs, number of</t>
  </si>
  <si>
    <t>Country wide, number of</t>
  </si>
  <si>
    <t xml:space="preserve">         of which: SME5 depositors, number of</t>
  </si>
  <si>
    <t xml:space="preserve">                       household depositors, number of</t>
  </si>
  <si>
    <t xml:space="preserve">         of which: SME depositors, number of</t>
  </si>
  <si>
    <t xml:space="preserve">         of which: SME customers, number of</t>
  </si>
  <si>
    <t xml:space="preserve">                       household customers, number of</t>
  </si>
  <si>
    <t xml:space="preserve">      Non-deposit taking MFIs, number of</t>
  </si>
  <si>
    <t xml:space="preserve">      Other OFIs, number of</t>
  </si>
  <si>
    <t xml:space="preserve">         of which: Life insurance policy holders, number of</t>
  </si>
  <si>
    <t xml:space="preserve">                       Non-life insurance policy holders, number of</t>
  </si>
  <si>
    <t xml:space="preserve">         of which: SME accounts, number of</t>
  </si>
  <si>
    <t xml:space="preserve">                       household accounts, number of</t>
  </si>
  <si>
    <t xml:space="preserve">         of which: Life insurance policies, number of</t>
  </si>
  <si>
    <t xml:space="preserve">                       Non-life insurance policies, number of</t>
  </si>
  <si>
    <t xml:space="preserve">         of which: SME borrowers, number of</t>
  </si>
  <si>
    <t xml:space="preserve">                       household borrowers, number of</t>
  </si>
  <si>
    <t>Other financial intermediaries , number of</t>
  </si>
  <si>
    <t xml:space="preserve">   Other OFIs, number of</t>
  </si>
  <si>
    <t>Number of registered mobile money accounts, number of</t>
  </si>
  <si>
    <t>Number of active mobile money accounts, number of</t>
  </si>
  <si>
    <t>Number of registered agent outlets, number of</t>
  </si>
  <si>
    <t>Number of active agent outlets, number of</t>
  </si>
  <si>
    <t>Number of mobile money transactions (during the reference year), number of</t>
  </si>
  <si>
    <t>Millions of domestic currency, unless otherwise indicated</t>
  </si>
  <si>
    <t>Micro Enterprises</t>
  </si>
  <si>
    <t>Small Enterprises</t>
  </si>
  <si>
    <t>Medium Enterprises</t>
  </si>
  <si>
    <t>OMN_DCS_FCSODC_MIE_XDC</t>
  </si>
  <si>
    <t>OMN_DCS_FCSODC_SME_XDC</t>
  </si>
  <si>
    <t>OMN_DCS_FCSODC_MEE_XDC</t>
  </si>
  <si>
    <t>Number of Institutions</t>
  </si>
  <si>
    <t>Number of Branches, Excluding Headquarters</t>
  </si>
  <si>
    <t>Number of Automated Teller Machines (ATMs)</t>
  </si>
  <si>
    <t>Number of Depositors and Insurance Policy Holders</t>
  </si>
  <si>
    <t>Number of Borrowers</t>
  </si>
  <si>
    <t>Number of Loan Accounts</t>
  </si>
  <si>
    <t xml:space="preserve">Liabilities: Outstanding Deposits and Insurance Technical Reserves </t>
  </si>
  <si>
    <t>Assets: Outstanding Loans</t>
  </si>
  <si>
    <t>Mobile and Internet Banking (for commercial banks only)</t>
  </si>
  <si>
    <t xml:space="preserve"> Number of Deposit Accounts  and Insurance Policies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</si>
</sst>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11" fillId="5" borderId="9" applyNumberFormat="0" applyFont="0" applyAlignment="0" applyProtection="0"/>
    <xf numFmtId="0" fontId="12" fillId="0" borderId="0">
      <alignment vertical="top"/>
    </xf>
    <xf numFmtId="0" fontId="1" fillId="0" borderId="0"/>
    <xf numFmtId="0" fontId="1" fillId="0" borderId="0"/>
    <xf numFmtId="43" fontId="15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0" fontId="6" fillId="3" borderId="0" xfId="0" applyFont="1" applyFill="1"/>
    <xf numFmtId="0" fontId="5" fillId="4" borderId="1" xfId="0" applyFont="1" applyFill="1" applyBorder="1" applyAlignment="1">
      <alignment horizontal="left"/>
    </xf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/>
    <xf numFmtId="0" fontId="7" fillId="2" borderId="0" xfId="0" applyFont="1" applyFill="1" applyBorder="1"/>
    <xf numFmtId="0" fontId="4" fillId="4" borderId="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/>
    <xf numFmtId="0" fontId="0" fillId="3" borderId="0" xfId="0" applyFill="1" applyBorder="1"/>
    <xf numFmtId="0" fontId="5" fillId="4" borderId="3" xfId="0" applyFont="1" applyFill="1" applyBorder="1" applyAlignment="1">
      <alignment horizontal="left"/>
    </xf>
    <xf numFmtId="0" fontId="0" fillId="2" borderId="4" xfId="0" applyFill="1" applyBorder="1"/>
    <xf numFmtId="0" fontId="0" fillId="0" borderId="0" xfId="0" applyFill="1"/>
    <xf numFmtId="0" fontId="4" fillId="4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3" borderId="0" xfId="0" applyFont="1" applyFill="1"/>
    <xf numFmtId="0" fontId="4" fillId="4" borderId="6" xfId="0" applyFont="1" applyFill="1" applyBorder="1" applyAlignment="1">
      <alignment horizontal="left"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4" fillId="4" borderId="6" xfId="0" applyFont="1" applyFill="1" applyBorder="1"/>
    <xf numFmtId="0" fontId="4" fillId="4" borderId="7" xfId="0" applyFont="1" applyFill="1" applyBorder="1"/>
    <xf numFmtId="0" fontId="8" fillId="0" borderId="0" xfId="0" applyFont="1" applyFill="1" applyBorder="1"/>
    <xf numFmtId="0" fontId="8" fillId="0" borderId="1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9" fillId="0" borderId="2" xfId="0" applyNumberFormat="1" applyFont="1" applyFill="1" applyBorder="1"/>
    <xf numFmtId="0" fontId="8" fillId="0" borderId="3" xfId="0" applyFont="1" applyFill="1" applyBorder="1"/>
    <xf numFmtId="0" fontId="9" fillId="0" borderId="5" xfId="0" applyNumberFormat="1" applyFont="1" applyFill="1" applyBorder="1"/>
    <xf numFmtId="0" fontId="8" fillId="0" borderId="0" xfId="0" applyFont="1" applyFill="1" applyBorder="1" applyAlignment="1"/>
    <xf numFmtId="0" fontId="10" fillId="0" borderId="0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/>
    <xf numFmtId="0" fontId="8" fillId="0" borderId="4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13" fillId="0" borderId="7" xfId="0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vertical="top"/>
    </xf>
    <xf numFmtId="0" fontId="4" fillId="2" borderId="10" xfId="0" applyFont="1" applyFill="1" applyBorder="1"/>
    <xf numFmtId="164" fontId="4" fillId="0" borderId="7" xfId="7" applyNumberFormat="1" applyFont="1" applyFill="1" applyBorder="1"/>
    <xf numFmtId="164" fontId="4" fillId="0" borderId="0" xfId="7" applyNumberFormat="1" applyFont="1" applyFill="1" applyBorder="1"/>
    <xf numFmtId="164" fontId="8" fillId="0" borderId="0" xfId="7" applyNumberFormat="1" applyFont="1" applyFill="1" applyBorder="1" applyAlignment="1">
      <alignment horizontal="right" vertical="top"/>
    </xf>
    <xf numFmtId="164" fontId="0" fillId="0" borderId="0" xfId="7" applyNumberFormat="1" applyFont="1" applyFill="1" applyBorder="1"/>
    <xf numFmtId="164" fontId="0" fillId="0" borderId="0" xfId="7" applyNumberFormat="1" applyFont="1" applyFill="1"/>
    <xf numFmtId="164" fontId="8" fillId="0" borderId="4" xfId="7" applyNumberFormat="1" applyFont="1" applyFill="1" applyBorder="1" applyAlignment="1">
      <alignment horizontal="right" vertical="top"/>
    </xf>
    <xf numFmtId="164" fontId="0" fillId="0" borderId="4" xfId="7" applyNumberFormat="1" applyFont="1" applyFill="1" applyBorder="1"/>
  </cellXfs>
  <cellStyles count="8">
    <cellStyle name="Comma" xfId="7" builtinId="3"/>
    <cellStyle name="Normal" xfId="0" builtinId="0"/>
    <cellStyle name="Normal 2" xfId="2" xr:uid="{00000000-0005-0000-0000-000002000000}"/>
    <cellStyle name="Normal 20" xfId="5" xr:uid="{00000000-0005-0000-0000-000003000000}"/>
    <cellStyle name="Normal 26" xfId="6" xr:uid="{00000000-0005-0000-0000-000004000000}"/>
    <cellStyle name="Normal 4" xfId="1" xr:uid="{00000000-0005-0000-0000-000005000000}"/>
    <cellStyle name="Note 2" xfId="3" xr:uid="{00000000-0005-0000-0000-000006000000}"/>
    <cellStyle name="Style 1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SShare/e-GDDS/Oman/NCSI/449FAS1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FASurvey"/>
      <sheetName val="Report Form"/>
    </sheetNames>
    <sheetDataSet>
      <sheetData sheetId="0">
        <row r="9">
          <cell r="S9" t="str">
            <v>Million</v>
          </cell>
        </row>
        <row r="11">
          <cell r="S11" t="str">
            <v>Domestic Currency</v>
          </cell>
        </row>
        <row r="13">
          <cell r="S13" t="str">
            <v>XDC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I177"/>
  <sheetViews>
    <sheetView tabSelected="1" topLeftCell="A127" workbookViewId="0">
      <pane xSplit="4" topLeftCell="U1" activePane="topRight" state="frozen"/>
      <selection pane="topRight" activeCell="X160" sqref="X160"/>
    </sheetView>
  </sheetViews>
  <sheetFormatPr defaultRowHeight="15" x14ac:dyDescent="0.25"/>
  <cols>
    <col min="1" max="1" width="13.85546875" customWidth="1"/>
    <col min="2" max="2" width="39.5703125" customWidth="1"/>
    <col min="3" max="3" width="6.42578125" customWidth="1"/>
    <col min="4" max="4" width="5.7109375" customWidth="1"/>
    <col min="5" max="15" width="12.42578125" bestFit="1" customWidth="1"/>
    <col min="16" max="23" width="13.28515625" bestFit="1" customWidth="1"/>
    <col min="24" max="24" width="11.5703125" bestFit="1" customWidth="1"/>
  </cols>
  <sheetData>
    <row r="1" spans="1:99 16232:16233" ht="15.75" thickBot="1" x14ac:dyDescent="0.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</row>
    <row r="2" spans="1:99 16232:16233" s="1" customFormat="1" x14ac:dyDescent="0.25">
      <c r="A2" s="19" t="s">
        <v>169</v>
      </c>
      <c r="B2" s="20" t="s">
        <v>170</v>
      </c>
      <c r="C2" s="21" t="s">
        <v>171</v>
      </c>
      <c r="D2" s="11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99 16232:16233" s="1" customFormat="1" x14ac:dyDescent="0.25">
      <c r="A3" s="15" t="s">
        <v>172</v>
      </c>
      <c r="B3" s="17" t="s">
        <v>173</v>
      </c>
      <c r="C3" s="16" t="s">
        <v>174</v>
      </c>
      <c r="D3" s="11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H3" s="18"/>
      <c r="AI3" s="18"/>
      <c r="AJ3" s="18"/>
      <c r="AK3" s="18"/>
      <c r="AL3" s="18"/>
      <c r="AM3" s="18"/>
      <c r="AN3" s="18"/>
      <c r="AO3" s="18"/>
      <c r="AP3" s="18"/>
      <c r="AQ3" s="18"/>
    </row>
    <row r="4" spans="1:99 16232:16233" s="1" customFormat="1" x14ac:dyDescent="0.25">
      <c r="A4" s="3" t="s">
        <v>0</v>
      </c>
      <c r="B4" s="4" t="s">
        <v>17</v>
      </c>
      <c r="C4" s="6" t="s">
        <v>15</v>
      </c>
      <c r="WZH4" s="2" t="s">
        <v>10</v>
      </c>
      <c r="WZI4" s="2">
        <v>0</v>
      </c>
    </row>
    <row r="5" spans="1:99 16232:16233" s="1" customFormat="1" x14ac:dyDescent="0.25">
      <c r="A5" s="3" t="s">
        <v>1</v>
      </c>
      <c r="B5" s="7" t="s">
        <v>200</v>
      </c>
      <c r="C5" s="6" t="s">
        <v>12</v>
      </c>
      <c r="WZH5" s="2" t="s">
        <v>9</v>
      </c>
      <c r="WZI5" s="2">
        <v>3</v>
      </c>
    </row>
    <row r="6" spans="1:99 16232:16233" s="1" customFormat="1" ht="15.75" thickBot="1" x14ac:dyDescent="0.3">
      <c r="A6" s="12" t="s">
        <v>2</v>
      </c>
      <c r="B6" s="13" t="s">
        <v>16</v>
      </c>
      <c r="C6" s="10" t="s">
        <v>13</v>
      </c>
      <c r="WZH6" s="2" t="s">
        <v>4</v>
      </c>
      <c r="WZI6" s="2">
        <v>6</v>
      </c>
    </row>
    <row r="7" spans="1:99 16232:16233" s="1" customFormat="1" x14ac:dyDescent="0.25">
      <c r="A7" s="3" t="s">
        <v>3</v>
      </c>
      <c r="B7" s="4" t="s">
        <v>4</v>
      </c>
      <c r="C7" s="5" t="str">
        <f>"Frequency = "&amp;IF(B7="A","Annual",IF(B7="Q", "Quarterly", "Monthly"))</f>
        <v>Frequency = Annual</v>
      </c>
      <c r="WZH7" s="2"/>
      <c r="WZI7" s="2"/>
    </row>
    <row r="8" spans="1:99 16232:16233" s="1" customFormat="1" ht="15.75" thickBot="1" x14ac:dyDescent="0.3">
      <c r="A8" s="8" t="s">
        <v>11</v>
      </c>
      <c r="B8" s="9" t="s">
        <v>237</v>
      </c>
      <c r="C8" s="10" t="s">
        <v>14</v>
      </c>
    </row>
    <row r="9" spans="1:99 16232:16233" ht="15.75" thickBot="1" x14ac:dyDescent="0.3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 16232:16233" ht="15.75" thickBot="1" x14ac:dyDescent="0.3">
      <c r="A10" s="22" t="s">
        <v>8</v>
      </c>
      <c r="B10" s="23" t="s">
        <v>7</v>
      </c>
      <c r="C10" s="23" t="s">
        <v>6</v>
      </c>
      <c r="D10" s="23" t="s">
        <v>5</v>
      </c>
      <c r="E10" s="26">
        <v>2004</v>
      </c>
      <c r="F10" s="27">
        <v>2005</v>
      </c>
      <c r="G10" s="27">
        <v>2006</v>
      </c>
      <c r="H10" s="27">
        <v>2007</v>
      </c>
      <c r="I10" s="27">
        <v>2008</v>
      </c>
      <c r="J10" s="27">
        <v>2009</v>
      </c>
      <c r="K10" s="27">
        <v>2010</v>
      </c>
      <c r="L10" s="27">
        <v>2011</v>
      </c>
      <c r="M10" s="27">
        <v>2012</v>
      </c>
      <c r="N10" s="27">
        <v>2013</v>
      </c>
      <c r="O10" s="27">
        <v>2014</v>
      </c>
      <c r="P10" s="27">
        <v>2015</v>
      </c>
      <c r="Q10" s="27">
        <v>2016</v>
      </c>
      <c r="R10" s="41">
        <v>2017</v>
      </c>
      <c r="S10" s="41">
        <v>2018</v>
      </c>
      <c r="T10" s="41">
        <v>2019</v>
      </c>
      <c r="U10" s="41">
        <v>2020</v>
      </c>
      <c r="V10" s="41">
        <v>2021</v>
      </c>
      <c r="W10" s="41">
        <v>2022</v>
      </c>
      <c r="X10" s="41">
        <v>2023</v>
      </c>
    </row>
    <row r="11" spans="1:99 16232:16233" s="14" customFormat="1" x14ac:dyDescent="0.25">
      <c r="A11" s="35"/>
      <c r="B11" s="38" t="s">
        <v>244</v>
      </c>
      <c r="C11" s="36"/>
      <c r="D11" s="37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3"/>
      <c r="W11" s="43"/>
      <c r="X11" s="43"/>
    </row>
    <row r="12" spans="1:99 16232:16233" s="14" customFormat="1" x14ac:dyDescent="0.25">
      <c r="A12" s="25" t="s">
        <v>24</v>
      </c>
      <c r="B12" s="31" t="s">
        <v>201</v>
      </c>
      <c r="C12" s="24" t="s">
        <v>24</v>
      </c>
      <c r="D12" s="28">
        <f>IF(RIGHT(C12,3)="XDC", 6,0)</f>
        <v>0</v>
      </c>
      <c r="E12" s="44">
        <v>14</v>
      </c>
      <c r="F12" s="44">
        <v>13</v>
      </c>
      <c r="G12" s="44">
        <v>14</v>
      </c>
      <c r="H12" s="44">
        <v>17</v>
      </c>
      <c r="I12" s="44">
        <v>17</v>
      </c>
      <c r="J12" s="44">
        <v>17</v>
      </c>
      <c r="K12" s="44">
        <v>17</v>
      </c>
      <c r="L12" s="44">
        <v>17</v>
      </c>
      <c r="M12" s="44">
        <v>17</v>
      </c>
      <c r="N12" s="44">
        <v>18</v>
      </c>
      <c r="O12" s="44">
        <v>18</v>
      </c>
      <c r="P12" s="45">
        <v>18</v>
      </c>
      <c r="Q12" s="45">
        <v>18</v>
      </c>
      <c r="R12" s="45">
        <v>18</v>
      </c>
      <c r="S12" s="45">
        <v>18</v>
      </c>
      <c r="T12" s="45">
        <v>18</v>
      </c>
      <c r="U12" s="45">
        <v>18</v>
      </c>
      <c r="V12" s="45">
        <v>18</v>
      </c>
      <c r="W12" s="46">
        <v>18</v>
      </c>
      <c r="X12" s="46">
        <v>16</v>
      </c>
    </row>
    <row r="13" spans="1:99 16232:16233" s="14" customFormat="1" x14ac:dyDescent="0.25">
      <c r="A13" s="25" t="s">
        <v>25</v>
      </c>
      <c r="B13" s="31" t="s">
        <v>202</v>
      </c>
      <c r="C13" s="24" t="s">
        <v>25</v>
      </c>
      <c r="D13" s="28">
        <f t="shared" ref="D13:D80" si="0">IF(RIGHT(C13,3)="XDC", 6,0)</f>
        <v>0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99 16232:16233" s="14" customFormat="1" x14ac:dyDescent="0.25">
      <c r="A14" s="25" t="s">
        <v>26</v>
      </c>
      <c r="B14" s="31" t="s">
        <v>203</v>
      </c>
      <c r="C14" s="24" t="s">
        <v>26</v>
      </c>
      <c r="D14" s="28">
        <f t="shared" si="0"/>
        <v>0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99 16232:16233" s="14" customFormat="1" x14ac:dyDescent="0.25">
      <c r="A15" s="25" t="s">
        <v>27</v>
      </c>
      <c r="B15" s="31" t="s">
        <v>204</v>
      </c>
      <c r="C15" s="24" t="s">
        <v>27</v>
      </c>
      <c r="D15" s="28">
        <f t="shared" si="0"/>
        <v>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99 16232:16233" s="14" customFormat="1" x14ac:dyDescent="0.25">
      <c r="A16" s="25" t="s">
        <v>28</v>
      </c>
      <c r="B16" s="31" t="s">
        <v>205</v>
      </c>
      <c r="C16" s="24" t="s">
        <v>28</v>
      </c>
      <c r="D16" s="28">
        <f t="shared" si="0"/>
        <v>0</v>
      </c>
      <c r="E16" s="44">
        <v>9</v>
      </c>
      <c r="F16" s="44">
        <v>9</v>
      </c>
      <c r="G16" s="44">
        <v>9</v>
      </c>
      <c r="H16" s="44">
        <v>8</v>
      </c>
      <c r="I16" s="44">
        <v>8</v>
      </c>
      <c r="J16" s="44">
        <v>8</v>
      </c>
      <c r="K16" s="44">
        <v>8</v>
      </c>
      <c r="L16" s="44">
        <v>8</v>
      </c>
      <c r="M16" s="44">
        <v>6</v>
      </c>
      <c r="N16" s="44">
        <v>6</v>
      </c>
      <c r="O16" s="44">
        <v>6</v>
      </c>
      <c r="P16" s="45">
        <v>6</v>
      </c>
      <c r="Q16" s="45">
        <v>6</v>
      </c>
      <c r="R16" s="45">
        <v>6</v>
      </c>
      <c r="S16" s="45">
        <v>5</v>
      </c>
      <c r="T16" s="45">
        <v>5</v>
      </c>
      <c r="U16" s="45">
        <v>5</v>
      </c>
      <c r="V16" s="45">
        <v>5</v>
      </c>
      <c r="W16" s="45">
        <v>5</v>
      </c>
      <c r="X16" s="45">
        <v>5</v>
      </c>
    </row>
    <row r="17" spans="1:24" s="14" customFormat="1" x14ac:dyDescent="0.25">
      <c r="A17" s="25" t="s">
        <v>29</v>
      </c>
      <c r="B17" s="31" t="s">
        <v>206</v>
      </c>
      <c r="C17" s="24" t="s">
        <v>29</v>
      </c>
      <c r="D17" s="28">
        <f t="shared" si="0"/>
        <v>0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</row>
    <row r="18" spans="1:24" s="14" customFormat="1" x14ac:dyDescent="0.25">
      <c r="A18" s="25" t="s">
        <v>30</v>
      </c>
      <c r="B18" s="31" t="s">
        <v>207</v>
      </c>
      <c r="C18" s="24" t="s">
        <v>30</v>
      </c>
      <c r="D18" s="28">
        <f t="shared" si="0"/>
        <v>0</v>
      </c>
      <c r="E18" s="44">
        <v>21</v>
      </c>
      <c r="F18" s="44">
        <v>21</v>
      </c>
      <c r="G18" s="44">
        <v>21</v>
      </c>
      <c r="H18" s="44">
        <v>21</v>
      </c>
      <c r="I18" s="44">
        <v>21</v>
      </c>
      <c r="J18" s="44">
        <v>21</v>
      </c>
      <c r="K18" s="44">
        <v>22</v>
      </c>
      <c r="L18" s="44">
        <v>20</v>
      </c>
      <c r="M18" s="44">
        <v>22</v>
      </c>
      <c r="N18" s="44">
        <v>21</v>
      </c>
      <c r="O18" s="44">
        <v>23</v>
      </c>
      <c r="P18" s="45">
        <v>22</v>
      </c>
      <c r="Q18" s="45">
        <v>22</v>
      </c>
      <c r="R18" s="45">
        <v>22</v>
      </c>
      <c r="S18" s="45">
        <v>22</v>
      </c>
      <c r="T18" s="45">
        <v>22</v>
      </c>
      <c r="U18" s="45">
        <v>22</v>
      </c>
      <c r="V18" s="45">
        <v>22</v>
      </c>
      <c r="W18" s="45">
        <v>22</v>
      </c>
      <c r="X18" s="45">
        <v>21</v>
      </c>
    </row>
    <row r="19" spans="1:24" s="14" customFormat="1" x14ac:dyDescent="0.25">
      <c r="A19" s="25"/>
      <c r="B19" s="39" t="s">
        <v>245</v>
      </c>
      <c r="C19" s="24"/>
      <c r="D19" s="28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5"/>
      <c r="S19" s="45"/>
      <c r="T19" s="45"/>
      <c r="U19" s="45"/>
      <c r="V19" s="45"/>
      <c r="W19" s="45"/>
      <c r="X19" s="45"/>
    </row>
    <row r="20" spans="1:24" s="14" customFormat="1" x14ac:dyDescent="0.25">
      <c r="A20" s="25" t="s">
        <v>31</v>
      </c>
      <c r="B20" s="31" t="s">
        <v>201</v>
      </c>
      <c r="C20" s="24" t="s">
        <v>31</v>
      </c>
      <c r="D20" s="28">
        <f t="shared" si="0"/>
        <v>0</v>
      </c>
      <c r="E20" s="44">
        <v>330</v>
      </c>
      <c r="F20" s="44">
        <v>329</v>
      </c>
      <c r="G20" s="44">
        <v>338</v>
      </c>
      <c r="H20" s="44">
        <v>362</v>
      </c>
      <c r="I20" s="44">
        <v>395</v>
      </c>
      <c r="J20" s="44">
        <v>429</v>
      </c>
      <c r="K20" s="44">
        <v>444</v>
      </c>
      <c r="L20" s="44">
        <v>461</v>
      </c>
      <c r="M20" s="44">
        <v>479</v>
      </c>
      <c r="N20" s="44">
        <v>525</v>
      </c>
      <c r="O20" s="44">
        <v>515</v>
      </c>
      <c r="P20" s="45">
        <v>528</v>
      </c>
      <c r="Q20" s="45">
        <v>540</v>
      </c>
      <c r="R20" s="45">
        <v>512</v>
      </c>
      <c r="S20" s="45">
        <v>530</v>
      </c>
      <c r="T20" s="45">
        <v>519</v>
      </c>
      <c r="U20" s="45">
        <v>544</v>
      </c>
      <c r="V20" s="45">
        <v>531</v>
      </c>
      <c r="W20" s="46">
        <v>554</v>
      </c>
      <c r="X20" s="46">
        <v>589</v>
      </c>
    </row>
    <row r="21" spans="1:24" s="14" customFormat="1" x14ac:dyDescent="0.25">
      <c r="A21" s="25" t="s">
        <v>32</v>
      </c>
      <c r="B21" s="31" t="s">
        <v>208</v>
      </c>
      <c r="C21" s="24" t="s">
        <v>32</v>
      </c>
      <c r="D21" s="28">
        <f t="shared" si="0"/>
        <v>0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6"/>
      <c r="X21" s="46"/>
    </row>
    <row r="22" spans="1:24" s="14" customFormat="1" x14ac:dyDescent="0.25">
      <c r="A22" s="25" t="s">
        <v>33</v>
      </c>
      <c r="B22" s="31" t="s">
        <v>202</v>
      </c>
      <c r="C22" s="24" t="s">
        <v>33</v>
      </c>
      <c r="D22" s="28">
        <f t="shared" si="0"/>
        <v>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5"/>
      <c r="Q22" s="45"/>
      <c r="R22" s="45"/>
      <c r="S22" s="45"/>
      <c r="T22" s="45"/>
      <c r="U22" s="45"/>
      <c r="V22" s="45"/>
      <c r="W22" s="46"/>
      <c r="X22" s="46"/>
    </row>
    <row r="23" spans="1:24" s="14" customFormat="1" x14ac:dyDescent="0.25">
      <c r="A23" s="25" t="s">
        <v>34</v>
      </c>
      <c r="B23" s="31" t="s">
        <v>208</v>
      </c>
      <c r="C23" s="24" t="s">
        <v>34</v>
      </c>
      <c r="D23" s="28">
        <f t="shared" si="0"/>
        <v>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5"/>
      <c r="Q23" s="45"/>
      <c r="R23" s="45"/>
      <c r="S23" s="45"/>
      <c r="T23" s="45"/>
      <c r="U23" s="45"/>
      <c r="V23" s="45"/>
      <c r="W23" s="46"/>
      <c r="X23" s="46"/>
    </row>
    <row r="24" spans="1:24" s="14" customFormat="1" x14ac:dyDescent="0.25">
      <c r="A24" s="25" t="s">
        <v>35</v>
      </c>
      <c r="B24" s="31" t="s">
        <v>209</v>
      </c>
      <c r="C24" s="24" t="s">
        <v>35</v>
      </c>
      <c r="D24" s="28">
        <f t="shared" si="0"/>
        <v>0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5"/>
      <c r="Q24" s="45"/>
      <c r="R24" s="45"/>
      <c r="S24" s="45"/>
      <c r="T24" s="45"/>
      <c r="U24" s="45"/>
      <c r="V24" s="45"/>
      <c r="W24" s="46"/>
      <c r="X24" s="46"/>
    </row>
    <row r="25" spans="1:24" s="14" customFormat="1" x14ac:dyDescent="0.25">
      <c r="A25" s="25" t="s">
        <v>36</v>
      </c>
      <c r="B25" s="31" t="s">
        <v>208</v>
      </c>
      <c r="C25" s="24" t="s">
        <v>36</v>
      </c>
      <c r="D25" s="28">
        <f t="shared" si="0"/>
        <v>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45"/>
      <c r="R25" s="45"/>
      <c r="S25" s="45"/>
      <c r="T25" s="45"/>
      <c r="U25" s="45"/>
      <c r="V25" s="45"/>
      <c r="W25" s="46"/>
      <c r="X25" s="46"/>
    </row>
    <row r="26" spans="1:24" s="14" customFormat="1" x14ac:dyDescent="0.25">
      <c r="A26" s="25" t="s">
        <v>37</v>
      </c>
      <c r="B26" s="31" t="s">
        <v>204</v>
      </c>
      <c r="C26" s="24" t="s">
        <v>37</v>
      </c>
      <c r="D26" s="28">
        <f t="shared" si="0"/>
        <v>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6"/>
      <c r="X26" s="46"/>
    </row>
    <row r="27" spans="1:24" s="14" customFormat="1" x14ac:dyDescent="0.25">
      <c r="A27" s="25" t="s">
        <v>38</v>
      </c>
      <c r="B27" s="31" t="s">
        <v>208</v>
      </c>
      <c r="C27" s="24" t="s">
        <v>38</v>
      </c>
      <c r="D27" s="28">
        <f t="shared" si="0"/>
        <v>0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45"/>
      <c r="R27" s="45"/>
      <c r="S27" s="45"/>
      <c r="T27" s="45"/>
      <c r="U27" s="45"/>
      <c r="V27" s="45"/>
      <c r="W27" s="46"/>
      <c r="X27" s="46"/>
    </row>
    <row r="28" spans="1:24" s="14" customFormat="1" x14ac:dyDescent="0.25">
      <c r="A28" s="25" t="s">
        <v>39</v>
      </c>
      <c r="B28" s="31" t="s">
        <v>210</v>
      </c>
      <c r="C28" s="24" t="s">
        <v>39</v>
      </c>
      <c r="D28" s="28">
        <f t="shared" si="0"/>
        <v>0</v>
      </c>
      <c r="E28" s="44">
        <v>50</v>
      </c>
      <c r="F28" s="44">
        <v>53</v>
      </c>
      <c r="G28" s="44">
        <v>53</v>
      </c>
      <c r="H28" s="44">
        <v>53</v>
      </c>
      <c r="I28" s="44">
        <v>55</v>
      </c>
      <c r="J28" s="44">
        <v>55</v>
      </c>
      <c r="K28" s="44">
        <v>55</v>
      </c>
      <c r="L28" s="44">
        <v>59</v>
      </c>
      <c r="M28" s="44">
        <v>61</v>
      </c>
      <c r="N28" s="44">
        <v>61</v>
      </c>
      <c r="O28" s="44">
        <v>61</v>
      </c>
      <c r="P28" s="45">
        <v>63</v>
      </c>
      <c r="Q28" s="45">
        <v>66</v>
      </c>
      <c r="R28" s="45">
        <v>64</v>
      </c>
      <c r="S28" s="45"/>
      <c r="T28" s="45"/>
      <c r="U28" s="45"/>
      <c r="V28" s="45"/>
      <c r="W28" s="46"/>
      <c r="X28" s="46"/>
    </row>
    <row r="29" spans="1:24" s="14" customFormat="1" x14ac:dyDescent="0.25">
      <c r="A29" s="25" t="s">
        <v>40</v>
      </c>
      <c r="B29" s="31" t="s">
        <v>211</v>
      </c>
      <c r="C29" s="24" t="s">
        <v>40</v>
      </c>
      <c r="D29" s="28">
        <f t="shared" si="0"/>
        <v>0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5"/>
      <c r="Q29" s="45"/>
      <c r="R29" s="45"/>
      <c r="S29" s="45"/>
      <c r="T29" s="45"/>
      <c r="U29" s="45"/>
      <c r="V29" s="45"/>
      <c r="W29" s="46"/>
      <c r="X29" s="46"/>
    </row>
    <row r="30" spans="1:24" s="14" customFormat="1" x14ac:dyDescent="0.25">
      <c r="A30" s="25" t="s">
        <v>41</v>
      </c>
      <c r="B30" s="31" t="s">
        <v>212</v>
      </c>
      <c r="C30" s="24" t="s">
        <v>41</v>
      </c>
      <c r="D30" s="28">
        <f t="shared" si="0"/>
        <v>0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6"/>
      <c r="X30" s="46"/>
    </row>
    <row r="31" spans="1:24" s="14" customFormat="1" x14ac:dyDescent="0.25">
      <c r="A31" s="25" t="s">
        <v>42</v>
      </c>
      <c r="B31" s="31" t="s">
        <v>208</v>
      </c>
      <c r="C31" s="24" t="s">
        <v>42</v>
      </c>
      <c r="D31" s="28">
        <f t="shared" si="0"/>
        <v>0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6"/>
      <c r="X31" s="46"/>
    </row>
    <row r="32" spans="1:24" s="14" customFormat="1" x14ac:dyDescent="0.25">
      <c r="A32" s="25" t="s">
        <v>43</v>
      </c>
      <c r="B32" s="31" t="s">
        <v>213</v>
      </c>
      <c r="C32" s="24" t="s">
        <v>43</v>
      </c>
      <c r="D32" s="28">
        <f t="shared" si="0"/>
        <v>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45"/>
      <c r="R32" s="45"/>
      <c r="S32" s="45"/>
      <c r="T32" s="45"/>
      <c r="U32" s="45"/>
      <c r="V32" s="45"/>
      <c r="W32" s="46"/>
      <c r="X32" s="46"/>
    </row>
    <row r="33" spans="1:24" s="14" customFormat="1" x14ac:dyDescent="0.25">
      <c r="A33" s="25"/>
      <c r="B33" s="39" t="s">
        <v>246</v>
      </c>
      <c r="C33" s="24"/>
      <c r="D33" s="28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  <c r="Q33" s="45"/>
      <c r="R33" s="45"/>
      <c r="S33" s="45"/>
      <c r="T33" s="45"/>
      <c r="U33" s="45"/>
      <c r="V33" s="45"/>
      <c r="W33" s="46"/>
      <c r="X33" s="46"/>
    </row>
    <row r="34" spans="1:24" s="14" customFormat="1" x14ac:dyDescent="0.25">
      <c r="A34" s="25" t="s">
        <v>44</v>
      </c>
      <c r="B34" s="31" t="s">
        <v>214</v>
      </c>
      <c r="C34" s="24" t="s">
        <v>44</v>
      </c>
      <c r="D34" s="28">
        <f t="shared" si="0"/>
        <v>0</v>
      </c>
      <c r="E34" s="44"/>
      <c r="F34" s="44"/>
      <c r="G34" s="44"/>
      <c r="H34" s="44"/>
      <c r="I34" s="44"/>
      <c r="J34" s="44"/>
      <c r="K34" s="44">
        <v>914</v>
      </c>
      <c r="L34" s="44">
        <v>971</v>
      </c>
      <c r="M34" s="44">
        <v>1024</v>
      </c>
      <c r="N34" s="44">
        <v>1100</v>
      </c>
      <c r="O34" s="44">
        <v>1096</v>
      </c>
      <c r="P34" s="45">
        <v>1138</v>
      </c>
      <c r="Q34" s="45">
        <v>1181</v>
      </c>
      <c r="R34" s="45">
        <v>1367</v>
      </c>
      <c r="S34" s="45">
        <v>1319</v>
      </c>
      <c r="T34" s="45">
        <v>1612</v>
      </c>
      <c r="U34" s="45">
        <v>1636</v>
      </c>
      <c r="V34" s="45">
        <v>1667</v>
      </c>
      <c r="W34" s="46">
        <v>1811</v>
      </c>
      <c r="X34" s="46">
        <v>1584</v>
      </c>
    </row>
    <row r="35" spans="1:24" s="14" customFormat="1" x14ac:dyDescent="0.25">
      <c r="A35" s="25" t="s">
        <v>45</v>
      </c>
      <c r="B35" s="31" t="s">
        <v>208</v>
      </c>
      <c r="C35" s="24" t="s">
        <v>45</v>
      </c>
      <c r="D35" s="28">
        <f t="shared" si="0"/>
        <v>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5"/>
      <c r="Q35" s="45"/>
      <c r="R35" s="45"/>
      <c r="S35" s="45"/>
      <c r="T35" s="45"/>
      <c r="U35" s="45"/>
      <c r="V35" s="45"/>
      <c r="W35" s="46"/>
      <c r="X35" s="46"/>
    </row>
    <row r="36" spans="1:24" s="14" customFormat="1" x14ac:dyDescent="0.25">
      <c r="A36" s="25"/>
      <c r="B36" s="39" t="s">
        <v>247</v>
      </c>
      <c r="C36" s="24"/>
      <c r="D36" s="28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5"/>
      <c r="S36" s="45"/>
      <c r="T36" s="45"/>
      <c r="U36" s="45"/>
      <c r="V36" s="45"/>
      <c r="W36" s="46"/>
      <c r="X36" s="46"/>
    </row>
    <row r="37" spans="1:24" s="14" customFormat="1" x14ac:dyDescent="0.25">
      <c r="A37" s="25" t="s">
        <v>46</v>
      </c>
      <c r="B37" s="31" t="s">
        <v>201</v>
      </c>
      <c r="C37" s="24" t="s">
        <v>46</v>
      </c>
      <c r="D37" s="28">
        <f t="shared" si="0"/>
        <v>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5"/>
      <c r="Q37" s="45"/>
      <c r="R37" s="45"/>
      <c r="S37" s="45"/>
      <c r="T37" s="45"/>
      <c r="U37" s="45"/>
      <c r="V37" s="45"/>
      <c r="W37" s="46"/>
      <c r="X37" s="46"/>
    </row>
    <row r="38" spans="1:24" s="14" customFormat="1" x14ac:dyDescent="0.25">
      <c r="A38" s="25" t="s">
        <v>47</v>
      </c>
      <c r="B38" s="31" t="s">
        <v>215</v>
      </c>
      <c r="C38" s="24" t="s">
        <v>47</v>
      </c>
      <c r="D38" s="28">
        <f t="shared" si="0"/>
        <v>0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5"/>
      <c r="Q38" s="45"/>
      <c r="R38" s="45"/>
      <c r="S38" s="45"/>
      <c r="T38" s="45"/>
      <c r="U38" s="45"/>
      <c r="V38" s="45"/>
      <c r="W38" s="46"/>
      <c r="X38" s="46"/>
    </row>
    <row r="39" spans="1:24" s="14" customFormat="1" x14ac:dyDescent="0.25">
      <c r="A39" s="25" t="s">
        <v>48</v>
      </c>
      <c r="B39" s="31" t="s">
        <v>216</v>
      </c>
      <c r="C39" s="24" t="s">
        <v>48</v>
      </c>
      <c r="D39" s="28">
        <f t="shared" si="0"/>
        <v>0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5"/>
      <c r="Q39" s="45"/>
      <c r="R39" s="45"/>
      <c r="S39" s="45"/>
      <c r="T39" s="45"/>
      <c r="U39" s="45"/>
      <c r="V39" s="45"/>
      <c r="W39" s="46"/>
      <c r="X39" s="46"/>
    </row>
    <row r="40" spans="1:24" s="14" customFormat="1" x14ac:dyDescent="0.25">
      <c r="A40" s="25" t="s">
        <v>49</v>
      </c>
      <c r="B40" s="31" t="s">
        <v>202</v>
      </c>
      <c r="C40" s="24" t="s">
        <v>49</v>
      </c>
      <c r="D40" s="28">
        <f t="shared" si="0"/>
        <v>0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5"/>
      <c r="Q40" s="45"/>
      <c r="R40" s="45"/>
      <c r="S40" s="45"/>
      <c r="T40" s="45"/>
      <c r="U40" s="45"/>
      <c r="V40" s="45"/>
      <c r="W40" s="46"/>
      <c r="X40" s="46"/>
    </row>
    <row r="41" spans="1:24" s="14" customFormat="1" x14ac:dyDescent="0.25">
      <c r="A41" s="25" t="s">
        <v>50</v>
      </c>
      <c r="B41" s="31" t="s">
        <v>217</v>
      </c>
      <c r="C41" s="24" t="s">
        <v>50</v>
      </c>
      <c r="D41" s="28">
        <f t="shared" si="0"/>
        <v>0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5"/>
      <c r="S41" s="45"/>
      <c r="T41" s="45"/>
      <c r="U41" s="45"/>
      <c r="V41" s="45"/>
      <c r="W41" s="46"/>
      <c r="X41" s="46"/>
    </row>
    <row r="42" spans="1:24" s="14" customFormat="1" x14ac:dyDescent="0.25">
      <c r="A42" s="25" t="s">
        <v>51</v>
      </c>
      <c r="B42" s="31" t="s">
        <v>216</v>
      </c>
      <c r="C42" s="24" t="s">
        <v>51</v>
      </c>
      <c r="D42" s="28">
        <f t="shared" si="0"/>
        <v>0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5"/>
      <c r="Q42" s="45"/>
      <c r="R42" s="45"/>
      <c r="S42" s="45"/>
      <c r="T42" s="45"/>
      <c r="U42" s="45"/>
      <c r="V42" s="45"/>
      <c r="W42" s="46"/>
      <c r="X42" s="46"/>
    </row>
    <row r="43" spans="1:24" s="14" customFormat="1" x14ac:dyDescent="0.25">
      <c r="A43" s="25" t="s">
        <v>52</v>
      </c>
      <c r="B43" s="31" t="s">
        <v>209</v>
      </c>
      <c r="C43" s="24" t="s">
        <v>52</v>
      </c>
      <c r="D43" s="28">
        <f t="shared" si="0"/>
        <v>0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5"/>
      <c r="Q43" s="45"/>
      <c r="R43" s="45"/>
      <c r="S43" s="45"/>
      <c r="T43" s="45"/>
      <c r="U43" s="45"/>
      <c r="V43" s="45"/>
      <c r="W43" s="46"/>
      <c r="X43" s="46"/>
    </row>
    <row r="44" spans="1:24" s="14" customFormat="1" x14ac:dyDescent="0.25">
      <c r="A44" s="25" t="s">
        <v>53</v>
      </c>
      <c r="B44" s="31" t="s">
        <v>217</v>
      </c>
      <c r="C44" s="24" t="s">
        <v>53</v>
      </c>
      <c r="D44" s="28">
        <f t="shared" si="0"/>
        <v>0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5"/>
      <c r="Q44" s="45"/>
      <c r="R44" s="45"/>
      <c r="S44" s="45"/>
      <c r="T44" s="45"/>
      <c r="U44" s="45"/>
      <c r="V44" s="45"/>
      <c r="W44" s="46"/>
      <c r="X44" s="46"/>
    </row>
    <row r="45" spans="1:24" s="14" customFormat="1" x14ac:dyDescent="0.25">
      <c r="A45" s="25" t="s">
        <v>167</v>
      </c>
      <c r="B45" s="31" t="s">
        <v>216</v>
      </c>
      <c r="C45" s="24" t="s">
        <v>167</v>
      </c>
      <c r="D45" s="28">
        <f t="shared" si="0"/>
        <v>0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5"/>
      <c r="Q45" s="45"/>
      <c r="R45" s="45"/>
      <c r="S45" s="45"/>
      <c r="T45" s="45"/>
      <c r="U45" s="45"/>
      <c r="V45" s="45"/>
      <c r="W45" s="46"/>
      <c r="X45" s="46"/>
    </row>
    <row r="46" spans="1:24" s="14" customFormat="1" x14ac:dyDescent="0.25">
      <c r="A46" s="25" t="s">
        <v>54</v>
      </c>
      <c r="B46" s="31" t="s">
        <v>204</v>
      </c>
      <c r="C46" s="24" t="s">
        <v>54</v>
      </c>
      <c r="D46" s="28">
        <f t="shared" si="0"/>
        <v>0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5"/>
      <c r="S46" s="45"/>
      <c r="T46" s="45"/>
      <c r="U46" s="45"/>
      <c r="V46" s="45"/>
      <c r="W46" s="46"/>
      <c r="X46" s="46"/>
    </row>
    <row r="47" spans="1:24" s="14" customFormat="1" x14ac:dyDescent="0.25">
      <c r="A47" s="25" t="s">
        <v>55</v>
      </c>
      <c r="B47" s="31" t="s">
        <v>217</v>
      </c>
      <c r="C47" s="24" t="s">
        <v>55</v>
      </c>
      <c r="D47" s="28">
        <f t="shared" si="0"/>
        <v>0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5"/>
      <c r="Q47" s="45"/>
      <c r="R47" s="45"/>
      <c r="S47" s="45"/>
      <c r="T47" s="45"/>
      <c r="U47" s="45"/>
      <c r="V47" s="45"/>
      <c r="W47" s="46"/>
      <c r="X47" s="46"/>
    </row>
    <row r="48" spans="1:24" s="14" customFormat="1" x14ac:dyDescent="0.25">
      <c r="A48" s="25" t="s">
        <v>56</v>
      </c>
      <c r="B48" s="31" t="s">
        <v>216</v>
      </c>
      <c r="C48" s="24" t="s">
        <v>56</v>
      </c>
      <c r="D48" s="28">
        <f t="shared" si="0"/>
        <v>0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5"/>
      <c r="Q48" s="45"/>
      <c r="R48" s="45"/>
      <c r="S48" s="45"/>
      <c r="T48" s="45"/>
      <c r="U48" s="45"/>
      <c r="V48" s="45"/>
      <c r="W48" s="46"/>
      <c r="X48" s="46"/>
    </row>
    <row r="49" spans="1:24" s="14" customFormat="1" x14ac:dyDescent="0.25">
      <c r="A49" s="25" t="s">
        <v>168</v>
      </c>
      <c r="B49" s="32" t="s">
        <v>210</v>
      </c>
      <c r="C49" s="24" t="s">
        <v>168</v>
      </c>
      <c r="D49" s="28">
        <f t="shared" si="0"/>
        <v>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5"/>
      <c r="Q49" s="45"/>
      <c r="R49" s="45"/>
      <c r="S49" s="45"/>
      <c r="T49" s="45"/>
      <c r="U49" s="45"/>
      <c r="V49" s="45"/>
      <c r="W49" s="46"/>
      <c r="X49" s="46"/>
    </row>
    <row r="50" spans="1:24" s="14" customFormat="1" x14ac:dyDescent="0.25">
      <c r="A50" s="25" t="s">
        <v>57</v>
      </c>
      <c r="B50" s="31" t="s">
        <v>218</v>
      </c>
      <c r="C50" s="24" t="s">
        <v>57</v>
      </c>
      <c r="D50" s="28">
        <f t="shared" si="0"/>
        <v>0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5"/>
      <c r="Q50" s="45"/>
      <c r="R50" s="45"/>
      <c r="S50" s="45"/>
      <c r="T50" s="45"/>
      <c r="U50" s="45"/>
      <c r="V50" s="45"/>
      <c r="W50" s="46"/>
      <c r="X50" s="46"/>
    </row>
    <row r="51" spans="1:24" s="14" customFormat="1" x14ac:dyDescent="0.25">
      <c r="A51" s="25" t="s">
        <v>58</v>
      </c>
      <c r="B51" s="31" t="s">
        <v>219</v>
      </c>
      <c r="C51" s="24" t="s">
        <v>58</v>
      </c>
      <c r="D51" s="28">
        <f t="shared" si="0"/>
        <v>0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5"/>
      <c r="Q51" s="45"/>
      <c r="R51" s="45"/>
      <c r="S51" s="45"/>
      <c r="T51" s="45"/>
      <c r="U51" s="45"/>
      <c r="V51" s="45"/>
      <c r="W51" s="46"/>
      <c r="X51" s="46"/>
    </row>
    <row r="52" spans="1:24" s="14" customFormat="1" x14ac:dyDescent="0.25">
      <c r="A52" s="25" t="s">
        <v>59</v>
      </c>
      <c r="B52" s="31" t="s">
        <v>220</v>
      </c>
      <c r="C52" s="24" t="s">
        <v>59</v>
      </c>
      <c r="D52" s="28">
        <f t="shared" si="0"/>
        <v>0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5"/>
      <c r="Q52" s="45"/>
      <c r="R52" s="45"/>
      <c r="S52" s="45"/>
      <c r="T52" s="45"/>
      <c r="U52" s="45"/>
      <c r="V52" s="45"/>
      <c r="W52" s="46"/>
      <c r="X52" s="46"/>
    </row>
    <row r="53" spans="1:24" s="14" customFormat="1" x14ac:dyDescent="0.25">
      <c r="A53" s="25" t="s">
        <v>60</v>
      </c>
      <c r="B53" s="31" t="s">
        <v>218</v>
      </c>
      <c r="C53" s="24" t="s">
        <v>60</v>
      </c>
      <c r="D53" s="28">
        <f t="shared" si="0"/>
        <v>0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5"/>
      <c r="Q53" s="45"/>
      <c r="R53" s="45"/>
      <c r="S53" s="45"/>
      <c r="T53" s="45"/>
      <c r="U53" s="45"/>
      <c r="V53" s="45"/>
      <c r="W53" s="46"/>
      <c r="X53" s="46"/>
    </row>
    <row r="54" spans="1:24" s="14" customFormat="1" x14ac:dyDescent="0.25">
      <c r="A54" s="25" t="s">
        <v>61</v>
      </c>
      <c r="B54" s="31" t="s">
        <v>219</v>
      </c>
      <c r="C54" s="24" t="s">
        <v>61</v>
      </c>
      <c r="D54" s="28">
        <f t="shared" si="0"/>
        <v>0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5"/>
      <c r="Q54" s="45"/>
      <c r="R54" s="45"/>
      <c r="S54" s="45"/>
      <c r="T54" s="45"/>
      <c r="U54" s="45"/>
      <c r="V54" s="45"/>
      <c r="W54" s="46"/>
      <c r="X54" s="46"/>
    </row>
    <row r="55" spans="1:24" s="14" customFormat="1" x14ac:dyDescent="0.25">
      <c r="A55" s="25" t="s">
        <v>62</v>
      </c>
      <c r="B55" s="31" t="s">
        <v>221</v>
      </c>
      <c r="C55" s="24" t="s">
        <v>62</v>
      </c>
      <c r="D55" s="28">
        <f t="shared" si="0"/>
        <v>0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5"/>
      <c r="Q55" s="45"/>
      <c r="R55" s="45"/>
      <c r="S55" s="45"/>
      <c r="T55" s="45"/>
      <c r="U55" s="45"/>
      <c r="V55" s="45"/>
      <c r="W55" s="46"/>
      <c r="X55" s="46"/>
    </row>
    <row r="56" spans="1:24" s="14" customFormat="1" x14ac:dyDescent="0.25">
      <c r="A56" s="25" t="s">
        <v>63</v>
      </c>
      <c r="B56" s="31" t="s">
        <v>207</v>
      </c>
      <c r="C56" s="24" t="s">
        <v>63</v>
      </c>
      <c r="D56" s="28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  <c r="R56" s="45"/>
      <c r="S56" s="45"/>
      <c r="T56" s="45"/>
      <c r="U56" s="45"/>
      <c r="V56" s="45"/>
      <c r="W56" s="46"/>
      <c r="X56" s="46"/>
    </row>
    <row r="57" spans="1:24" s="14" customFormat="1" x14ac:dyDescent="0.25">
      <c r="A57" s="25" t="s">
        <v>64</v>
      </c>
      <c r="B57" s="31" t="s">
        <v>222</v>
      </c>
      <c r="C57" s="24" t="s">
        <v>64</v>
      </c>
      <c r="D57" s="28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5"/>
      <c r="Q57" s="45"/>
      <c r="R57" s="45"/>
      <c r="S57" s="45"/>
      <c r="T57" s="45"/>
      <c r="U57" s="45"/>
      <c r="V57" s="45"/>
      <c r="W57" s="46"/>
      <c r="X57" s="46"/>
    </row>
    <row r="58" spans="1:24" s="14" customFormat="1" x14ac:dyDescent="0.25">
      <c r="A58" s="25" t="s">
        <v>65</v>
      </c>
      <c r="B58" s="31" t="s">
        <v>223</v>
      </c>
      <c r="C58" s="24" t="s">
        <v>65</v>
      </c>
      <c r="D58" s="28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5"/>
      <c r="Q58" s="45"/>
      <c r="R58" s="45"/>
      <c r="S58" s="45"/>
      <c r="T58" s="45"/>
      <c r="U58" s="45"/>
      <c r="V58" s="45"/>
      <c r="W58" s="46"/>
      <c r="X58" s="46"/>
    </row>
    <row r="59" spans="1:24" s="14" customFormat="1" x14ac:dyDescent="0.25">
      <c r="A59" s="25"/>
      <c r="B59" s="40" t="s">
        <v>253</v>
      </c>
      <c r="C59" s="24"/>
      <c r="D59" s="28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5"/>
      <c r="Q59" s="45"/>
      <c r="R59" s="45"/>
      <c r="S59" s="45"/>
      <c r="T59" s="45"/>
      <c r="U59" s="45"/>
      <c r="V59" s="45"/>
      <c r="W59" s="46"/>
      <c r="X59" s="46"/>
    </row>
    <row r="60" spans="1:24" s="14" customFormat="1" x14ac:dyDescent="0.25">
      <c r="A60" s="25" t="s">
        <v>66</v>
      </c>
      <c r="B60" s="31" t="s">
        <v>201</v>
      </c>
      <c r="C60" s="24" t="s">
        <v>66</v>
      </c>
      <c r="D60" s="28">
        <f t="shared" si="0"/>
        <v>0</v>
      </c>
      <c r="E60" s="44">
        <v>1040254</v>
      </c>
      <c r="F60" s="44">
        <v>1174527</v>
      </c>
      <c r="G60" s="44">
        <v>1343343</v>
      </c>
      <c r="H60" s="44">
        <v>1552049</v>
      </c>
      <c r="I60" s="44">
        <v>1787647</v>
      </c>
      <c r="J60" s="44">
        <v>1973453</v>
      </c>
      <c r="K60" s="44">
        <v>2195597</v>
      </c>
      <c r="L60" s="44">
        <v>2598007</v>
      </c>
      <c r="M60" s="44">
        <v>2736986</v>
      </c>
      <c r="N60" s="44">
        <v>3260020</v>
      </c>
      <c r="O60" s="44">
        <v>3368374</v>
      </c>
      <c r="P60" s="45">
        <v>3607215</v>
      </c>
      <c r="Q60" s="45">
        <v>3813724</v>
      </c>
      <c r="R60" s="45">
        <v>3842096</v>
      </c>
      <c r="S60" s="45">
        <v>4053973</v>
      </c>
      <c r="T60" s="45">
        <v>4129522</v>
      </c>
      <c r="U60" s="45">
        <v>4025363.9</v>
      </c>
      <c r="V60" s="45">
        <v>4397951.8</v>
      </c>
      <c r="W60" s="46">
        <v>4767072</v>
      </c>
      <c r="X60" s="46">
        <v>5354885</v>
      </c>
    </row>
    <row r="61" spans="1:24" s="14" customFormat="1" x14ac:dyDescent="0.25">
      <c r="A61" s="25" t="s">
        <v>67</v>
      </c>
      <c r="B61" s="31" t="s">
        <v>224</v>
      </c>
      <c r="C61" s="24" t="s">
        <v>67</v>
      </c>
      <c r="D61" s="28">
        <f t="shared" si="0"/>
        <v>0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5"/>
      <c r="Q61" s="45"/>
      <c r="R61" s="45"/>
      <c r="S61" s="45"/>
      <c r="T61" s="45"/>
      <c r="U61" s="45"/>
      <c r="V61" s="45"/>
      <c r="W61" s="46"/>
      <c r="X61" s="46"/>
    </row>
    <row r="62" spans="1:24" s="14" customFormat="1" x14ac:dyDescent="0.25">
      <c r="A62" s="25" t="s">
        <v>68</v>
      </c>
      <c r="B62" s="31" t="s">
        <v>225</v>
      </c>
      <c r="C62" s="24" t="s">
        <v>68</v>
      </c>
      <c r="D62" s="28">
        <f t="shared" si="0"/>
        <v>0</v>
      </c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5"/>
      <c r="Q62" s="45"/>
      <c r="R62" s="45"/>
      <c r="S62" s="45"/>
      <c r="T62" s="45"/>
      <c r="U62" s="45"/>
      <c r="V62" s="45"/>
      <c r="W62" s="46"/>
      <c r="X62" s="46"/>
    </row>
    <row r="63" spans="1:24" s="14" customFormat="1" x14ac:dyDescent="0.25">
      <c r="A63" s="25" t="s">
        <v>69</v>
      </c>
      <c r="B63" s="31" t="s">
        <v>202</v>
      </c>
      <c r="C63" s="24" t="s">
        <v>69</v>
      </c>
      <c r="D63" s="28">
        <f t="shared" si="0"/>
        <v>0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5"/>
      <c r="Q63" s="45"/>
      <c r="R63" s="45"/>
      <c r="S63" s="45"/>
      <c r="T63" s="45"/>
      <c r="U63" s="45"/>
      <c r="V63" s="45"/>
      <c r="W63" s="46"/>
      <c r="X63" s="46"/>
    </row>
    <row r="64" spans="1:24" s="14" customFormat="1" x14ac:dyDescent="0.25">
      <c r="A64" s="25" t="s">
        <v>70</v>
      </c>
      <c r="B64" s="31" t="s">
        <v>224</v>
      </c>
      <c r="C64" s="24" t="s">
        <v>70</v>
      </c>
      <c r="D64" s="28">
        <f t="shared" si="0"/>
        <v>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5"/>
      <c r="Q64" s="45"/>
      <c r="R64" s="45"/>
      <c r="S64" s="45"/>
      <c r="T64" s="45"/>
      <c r="U64" s="45"/>
      <c r="V64" s="45"/>
      <c r="W64" s="46"/>
      <c r="X64" s="46"/>
    </row>
    <row r="65" spans="1:24" s="14" customFormat="1" x14ac:dyDescent="0.25">
      <c r="A65" s="25" t="s">
        <v>71</v>
      </c>
      <c r="B65" s="31" t="s">
        <v>225</v>
      </c>
      <c r="C65" s="24" t="s">
        <v>71</v>
      </c>
      <c r="D65" s="28">
        <f t="shared" si="0"/>
        <v>0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45"/>
      <c r="R65" s="45"/>
      <c r="S65" s="45"/>
      <c r="T65" s="45"/>
      <c r="U65" s="45"/>
      <c r="V65" s="45"/>
      <c r="W65" s="46"/>
      <c r="X65" s="46"/>
    </row>
    <row r="66" spans="1:24" s="14" customFormat="1" x14ac:dyDescent="0.25">
      <c r="A66" s="25" t="s">
        <v>72</v>
      </c>
      <c r="B66" s="31" t="s">
        <v>209</v>
      </c>
      <c r="C66" s="24" t="s">
        <v>72</v>
      </c>
      <c r="D66" s="28">
        <f t="shared" si="0"/>
        <v>0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5"/>
      <c r="Q66" s="45"/>
      <c r="R66" s="45"/>
      <c r="S66" s="45"/>
      <c r="T66" s="45"/>
      <c r="U66" s="45"/>
      <c r="V66" s="45"/>
      <c r="W66" s="46"/>
      <c r="X66" s="46"/>
    </row>
    <row r="67" spans="1:24" s="14" customFormat="1" x14ac:dyDescent="0.25">
      <c r="A67" s="25" t="s">
        <v>73</v>
      </c>
      <c r="B67" s="31" t="s">
        <v>224</v>
      </c>
      <c r="C67" s="24" t="s">
        <v>73</v>
      </c>
      <c r="D67" s="28">
        <f t="shared" si="0"/>
        <v>0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5"/>
      <c r="Q67" s="45"/>
      <c r="R67" s="45"/>
      <c r="S67" s="45"/>
      <c r="T67" s="45"/>
      <c r="U67" s="45"/>
      <c r="V67" s="45"/>
      <c r="W67" s="46"/>
      <c r="X67" s="46"/>
    </row>
    <row r="68" spans="1:24" s="14" customFormat="1" x14ac:dyDescent="0.25">
      <c r="A68" s="25" t="s">
        <v>74</v>
      </c>
      <c r="B68" s="31" t="s">
        <v>225</v>
      </c>
      <c r="C68" s="24" t="s">
        <v>74</v>
      </c>
      <c r="D68" s="28">
        <f t="shared" si="0"/>
        <v>0</v>
      </c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5"/>
      <c r="Q68" s="45"/>
      <c r="R68" s="45"/>
      <c r="S68" s="45"/>
      <c r="T68" s="45"/>
      <c r="U68" s="45"/>
      <c r="V68" s="45"/>
      <c r="W68" s="46"/>
      <c r="X68" s="46"/>
    </row>
    <row r="69" spans="1:24" s="14" customFormat="1" x14ac:dyDescent="0.25">
      <c r="A69" s="25" t="s">
        <v>75</v>
      </c>
      <c r="B69" s="31" t="s">
        <v>204</v>
      </c>
      <c r="C69" s="24" t="s">
        <v>75</v>
      </c>
      <c r="D69" s="28">
        <f t="shared" si="0"/>
        <v>0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5"/>
      <c r="Q69" s="45"/>
      <c r="R69" s="45"/>
      <c r="S69" s="45"/>
      <c r="T69" s="45"/>
      <c r="U69" s="45"/>
      <c r="V69" s="45"/>
      <c r="W69" s="46"/>
      <c r="X69" s="46"/>
    </row>
    <row r="70" spans="1:24" s="14" customFormat="1" x14ac:dyDescent="0.25">
      <c r="A70" s="25" t="s">
        <v>76</v>
      </c>
      <c r="B70" s="31" t="s">
        <v>224</v>
      </c>
      <c r="C70" s="24" t="s">
        <v>76</v>
      </c>
      <c r="D70" s="28">
        <f t="shared" si="0"/>
        <v>0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5"/>
      <c r="Q70" s="45"/>
      <c r="R70" s="45"/>
      <c r="S70" s="45"/>
      <c r="T70" s="45"/>
      <c r="U70" s="45"/>
      <c r="V70" s="45"/>
      <c r="W70" s="46"/>
      <c r="X70" s="46"/>
    </row>
    <row r="71" spans="1:24" s="14" customFormat="1" x14ac:dyDescent="0.25">
      <c r="A71" s="25" t="s">
        <v>77</v>
      </c>
      <c r="B71" s="31" t="s">
        <v>225</v>
      </c>
      <c r="C71" s="24" t="s">
        <v>77</v>
      </c>
      <c r="D71" s="28">
        <f t="shared" si="0"/>
        <v>0</v>
      </c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5"/>
      <c r="Q71" s="45"/>
      <c r="R71" s="45"/>
      <c r="S71" s="45"/>
      <c r="T71" s="45"/>
      <c r="U71" s="45"/>
      <c r="V71" s="45"/>
      <c r="W71" s="46"/>
      <c r="X71" s="46"/>
    </row>
    <row r="72" spans="1:24" s="14" customFormat="1" x14ac:dyDescent="0.25">
      <c r="A72" s="25" t="s">
        <v>78</v>
      </c>
      <c r="B72" s="31" t="s">
        <v>210</v>
      </c>
      <c r="C72" s="24" t="s">
        <v>78</v>
      </c>
      <c r="D72" s="28">
        <f t="shared" si="0"/>
        <v>0</v>
      </c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45"/>
      <c r="R72" s="45"/>
      <c r="S72" s="45"/>
      <c r="T72" s="45"/>
      <c r="U72" s="45"/>
      <c r="V72" s="45"/>
      <c r="W72" s="46"/>
      <c r="X72" s="46"/>
    </row>
    <row r="73" spans="1:24" s="14" customFormat="1" x14ac:dyDescent="0.25">
      <c r="A73" s="25" t="s">
        <v>79</v>
      </c>
      <c r="B73" s="31" t="s">
        <v>224</v>
      </c>
      <c r="C73" s="24" t="s">
        <v>79</v>
      </c>
      <c r="D73" s="28">
        <f t="shared" si="0"/>
        <v>0</v>
      </c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5"/>
      <c r="Q73" s="45"/>
      <c r="R73" s="45"/>
      <c r="S73" s="45"/>
      <c r="T73" s="45"/>
      <c r="U73" s="45"/>
      <c r="V73" s="45"/>
      <c r="W73" s="46"/>
      <c r="X73" s="46"/>
    </row>
    <row r="74" spans="1:24" s="14" customFormat="1" x14ac:dyDescent="0.25">
      <c r="A74" s="25" t="s">
        <v>80</v>
      </c>
      <c r="B74" s="31" t="s">
        <v>225</v>
      </c>
      <c r="C74" s="24" t="s">
        <v>80</v>
      </c>
      <c r="D74" s="28">
        <f t="shared" si="0"/>
        <v>0</v>
      </c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5"/>
      <c r="Q74" s="45"/>
      <c r="R74" s="45"/>
      <c r="S74" s="45"/>
      <c r="T74" s="45"/>
      <c r="U74" s="45"/>
      <c r="V74" s="45"/>
      <c r="W74" s="46"/>
      <c r="X74" s="46"/>
    </row>
    <row r="75" spans="1:24" s="14" customFormat="1" x14ac:dyDescent="0.25">
      <c r="A75" s="25" t="s">
        <v>81</v>
      </c>
      <c r="B75" s="31" t="s">
        <v>220</v>
      </c>
      <c r="C75" s="24" t="s">
        <v>81</v>
      </c>
      <c r="D75" s="28">
        <f t="shared" si="0"/>
        <v>0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5"/>
      <c r="Q75" s="45"/>
      <c r="R75" s="45"/>
      <c r="S75" s="45"/>
      <c r="T75" s="45"/>
      <c r="U75" s="45"/>
      <c r="V75" s="45"/>
      <c r="W75" s="46"/>
      <c r="X75" s="46"/>
    </row>
    <row r="76" spans="1:24" s="14" customFormat="1" x14ac:dyDescent="0.25">
      <c r="A76" s="25" t="s">
        <v>82</v>
      </c>
      <c r="B76" s="31" t="s">
        <v>224</v>
      </c>
      <c r="C76" s="24" t="s">
        <v>82</v>
      </c>
      <c r="D76" s="28">
        <f t="shared" si="0"/>
        <v>0</v>
      </c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5"/>
      <c r="Q76" s="45"/>
      <c r="R76" s="45"/>
      <c r="S76" s="45"/>
      <c r="T76" s="45"/>
      <c r="U76" s="45"/>
      <c r="V76" s="45"/>
      <c r="W76" s="46"/>
      <c r="X76" s="46"/>
    </row>
    <row r="77" spans="1:24" s="14" customFormat="1" x14ac:dyDescent="0.25">
      <c r="A77" s="25" t="s">
        <v>83</v>
      </c>
      <c r="B77" s="31" t="s">
        <v>225</v>
      </c>
      <c r="C77" s="24" t="s">
        <v>83</v>
      </c>
      <c r="D77" s="28">
        <f t="shared" si="0"/>
        <v>0</v>
      </c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5"/>
      <c r="Q77" s="45"/>
      <c r="R77" s="45"/>
      <c r="S77" s="45"/>
      <c r="T77" s="45"/>
      <c r="U77" s="45"/>
      <c r="V77" s="45"/>
      <c r="W77" s="46"/>
      <c r="X77" s="46"/>
    </row>
    <row r="78" spans="1:24" s="14" customFormat="1" x14ac:dyDescent="0.25">
      <c r="A78" s="25" t="s">
        <v>84</v>
      </c>
      <c r="B78" s="31" t="s">
        <v>221</v>
      </c>
      <c r="C78" s="24" t="s">
        <v>84</v>
      </c>
      <c r="D78" s="28">
        <f t="shared" si="0"/>
        <v>0</v>
      </c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5"/>
      <c r="Q78" s="45"/>
      <c r="R78" s="45"/>
      <c r="S78" s="45"/>
      <c r="T78" s="45"/>
      <c r="U78" s="45"/>
      <c r="V78" s="45"/>
      <c r="W78" s="46"/>
      <c r="X78" s="46"/>
    </row>
    <row r="79" spans="1:24" s="14" customFormat="1" x14ac:dyDescent="0.25">
      <c r="A79" s="25" t="s">
        <v>85</v>
      </c>
      <c r="B79" s="31" t="s">
        <v>207</v>
      </c>
      <c r="C79" s="24" t="s">
        <v>85</v>
      </c>
      <c r="D79" s="28">
        <f t="shared" si="0"/>
        <v>0</v>
      </c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5"/>
      <c r="Q79" s="45"/>
      <c r="R79" s="45"/>
      <c r="S79" s="45"/>
      <c r="T79" s="45"/>
      <c r="U79" s="45"/>
      <c r="V79" s="45"/>
      <c r="W79" s="46"/>
      <c r="X79" s="46"/>
    </row>
    <row r="80" spans="1:24" s="14" customFormat="1" x14ac:dyDescent="0.25">
      <c r="A80" s="25" t="s">
        <v>86</v>
      </c>
      <c r="B80" s="31" t="s">
        <v>226</v>
      </c>
      <c r="C80" s="24" t="s">
        <v>86</v>
      </c>
      <c r="D80" s="28">
        <f t="shared" si="0"/>
        <v>0</v>
      </c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5"/>
      <c r="Q80" s="45"/>
      <c r="R80" s="45"/>
      <c r="S80" s="45"/>
      <c r="T80" s="45"/>
      <c r="U80" s="45"/>
      <c r="V80" s="45"/>
      <c r="W80" s="46"/>
      <c r="X80" s="46"/>
    </row>
    <row r="81" spans="1:24" s="14" customFormat="1" x14ac:dyDescent="0.25">
      <c r="A81" s="25" t="s">
        <v>87</v>
      </c>
      <c r="B81" s="31" t="s">
        <v>227</v>
      </c>
      <c r="C81" s="24" t="s">
        <v>87</v>
      </c>
      <c r="D81" s="28">
        <f t="shared" ref="D81:D151" si="1">IF(RIGHT(C81,3)="XDC", 6,0)</f>
        <v>0</v>
      </c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5"/>
      <c r="Q81" s="45"/>
      <c r="R81" s="45"/>
      <c r="S81" s="45"/>
      <c r="T81" s="45"/>
      <c r="U81" s="45"/>
      <c r="V81" s="45"/>
      <c r="W81" s="46"/>
      <c r="X81" s="46"/>
    </row>
    <row r="82" spans="1:24" s="14" customFormat="1" x14ac:dyDescent="0.25">
      <c r="A82" s="25"/>
      <c r="B82" s="39" t="s">
        <v>248</v>
      </c>
      <c r="C82" s="24"/>
      <c r="D82" s="28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5"/>
      <c r="Q82" s="45"/>
      <c r="R82" s="45"/>
      <c r="S82" s="45"/>
      <c r="T82" s="45"/>
      <c r="U82" s="45"/>
      <c r="V82" s="45"/>
      <c r="W82" s="46"/>
      <c r="X82" s="46"/>
    </row>
    <row r="83" spans="1:24" s="14" customFormat="1" x14ac:dyDescent="0.25">
      <c r="A83" s="25" t="s">
        <v>88</v>
      </c>
      <c r="B83" s="31" t="s">
        <v>201</v>
      </c>
      <c r="C83" s="24" t="s">
        <v>88</v>
      </c>
      <c r="D83" s="28">
        <f t="shared" si="1"/>
        <v>0</v>
      </c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5"/>
      <c r="Q83" s="45"/>
      <c r="R83" s="45"/>
      <c r="S83" s="45"/>
      <c r="T83" s="45"/>
      <c r="U83" s="45"/>
      <c r="V83" s="45"/>
      <c r="W83" s="46"/>
      <c r="X83" s="46"/>
    </row>
    <row r="84" spans="1:24" s="14" customFormat="1" x14ac:dyDescent="0.25">
      <c r="A84" s="25" t="s">
        <v>89</v>
      </c>
      <c r="B84" s="31" t="s">
        <v>228</v>
      </c>
      <c r="C84" s="24" t="s">
        <v>89</v>
      </c>
      <c r="D84" s="28">
        <f t="shared" si="1"/>
        <v>0</v>
      </c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5"/>
      <c r="Q84" s="45"/>
      <c r="R84" s="45"/>
      <c r="S84" s="45"/>
      <c r="T84" s="45"/>
      <c r="U84" s="45"/>
      <c r="V84" s="45"/>
      <c r="W84" s="46"/>
      <c r="X84" s="46"/>
    </row>
    <row r="85" spans="1:24" s="14" customFormat="1" x14ac:dyDescent="0.25">
      <c r="A85" s="25" t="s">
        <v>90</v>
      </c>
      <c r="B85" s="31" t="s">
        <v>229</v>
      </c>
      <c r="C85" s="24" t="s">
        <v>90</v>
      </c>
      <c r="D85" s="28">
        <f t="shared" si="1"/>
        <v>0</v>
      </c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5"/>
      <c r="Q85" s="45"/>
      <c r="R85" s="45"/>
      <c r="S85" s="45"/>
      <c r="T85" s="45"/>
      <c r="U85" s="45"/>
      <c r="V85" s="45"/>
      <c r="W85" s="46"/>
      <c r="X85" s="46"/>
    </row>
    <row r="86" spans="1:24" s="14" customFormat="1" x14ac:dyDescent="0.25">
      <c r="A86" s="25" t="s">
        <v>91</v>
      </c>
      <c r="B86" s="31" t="s">
        <v>202</v>
      </c>
      <c r="C86" s="24" t="s">
        <v>91</v>
      </c>
      <c r="D86" s="28">
        <f t="shared" si="1"/>
        <v>0</v>
      </c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5"/>
      <c r="Q86" s="45"/>
      <c r="R86" s="45"/>
      <c r="S86" s="45"/>
      <c r="T86" s="45"/>
      <c r="U86" s="45"/>
      <c r="V86" s="45"/>
      <c r="W86" s="46"/>
      <c r="X86" s="46"/>
    </row>
    <row r="87" spans="1:24" s="14" customFormat="1" x14ac:dyDescent="0.25">
      <c r="A87" s="25" t="s">
        <v>92</v>
      </c>
      <c r="B87" s="31" t="s">
        <v>228</v>
      </c>
      <c r="C87" s="24" t="s">
        <v>92</v>
      </c>
      <c r="D87" s="28">
        <f t="shared" si="1"/>
        <v>0</v>
      </c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45"/>
      <c r="R87" s="45"/>
      <c r="S87" s="45"/>
      <c r="T87" s="45"/>
      <c r="U87" s="45"/>
      <c r="V87" s="45"/>
      <c r="W87" s="46"/>
      <c r="X87" s="46"/>
    </row>
    <row r="88" spans="1:24" s="14" customFormat="1" x14ac:dyDescent="0.25">
      <c r="A88" s="25" t="s">
        <v>93</v>
      </c>
      <c r="B88" s="31" t="s">
        <v>229</v>
      </c>
      <c r="C88" s="24" t="s">
        <v>93</v>
      </c>
      <c r="D88" s="28">
        <f t="shared" si="1"/>
        <v>0</v>
      </c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45"/>
      <c r="R88" s="45"/>
      <c r="S88" s="45"/>
      <c r="T88" s="45"/>
      <c r="U88" s="45"/>
      <c r="V88" s="45"/>
      <c r="W88" s="46"/>
      <c r="X88" s="46"/>
    </row>
    <row r="89" spans="1:24" s="14" customFormat="1" x14ac:dyDescent="0.25">
      <c r="A89" s="25" t="s">
        <v>94</v>
      </c>
      <c r="B89" s="31" t="s">
        <v>209</v>
      </c>
      <c r="C89" s="24" t="s">
        <v>94</v>
      </c>
      <c r="D89" s="28">
        <f t="shared" si="1"/>
        <v>0</v>
      </c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5"/>
      <c r="Q89" s="45"/>
      <c r="R89" s="45"/>
      <c r="S89" s="45"/>
      <c r="T89" s="45"/>
      <c r="U89" s="45"/>
      <c r="V89" s="45"/>
      <c r="W89" s="46"/>
      <c r="X89" s="46"/>
    </row>
    <row r="90" spans="1:24" s="14" customFormat="1" x14ac:dyDescent="0.25">
      <c r="A90" s="25" t="s">
        <v>95</v>
      </c>
      <c r="B90" s="31" t="s">
        <v>228</v>
      </c>
      <c r="C90" s="24" t="s">
        <v>95</v>
      </c>
      <c r="D90" s="28">
        <f t="shared" si="1"/>
        <v>0</v>
      </c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5"/>
      <c r="Q90" s="45"/>
      <c r="R90" s="45"/>
      <c r="S90" s="45"/>
      <c r="T90" s="45"/>
      <c r="U90" s="45"/>
      <c r="V90" s="45"/>
      <c r="W90" s="46"/>
      <c r="X90" s="46"/>
    </row>
    <row r="91" spans="1:24" s="14" customFormat="1" x14ac:dyDescent="0.25">
      <c r="A91" s="25" t="s">
        <v>96</v>
      </c>
      <c r="B91" s="31" t="s">
        <v>229</v>
      </c>
      <c r="C91" s="24" t="s">
        <v>96</v>
      </c>
      <c r="D91" s="28">
        <f t="shared" si="1"/>
        <v>0</v>
      </c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5"/>
      <c r="Q91" s="45"/>
      <c r="R91" s="45"/>
      <c r="S91" s="45"/>
      <c r="T91" s="45"/>
      <c r="U91" s="45"/>
      <c r="V91" s="45"/>
      <c r="W91" s="46"/>
      <c r="X91" s="46"/>
    </row>
    <row r="92" spans="1:24" s="14" customFormat="1" x14ac:dyDescent="0.25">
      <c r="A92" s="25" t="s">
        <v>97</v>
      </c>
      <c r="B92" s="31" t="s">
        <v>204</v>
      </c>
      <c r="C92" s="24" t="s">
        <v>97</v>
      </c>
      <c r="D92" s="28">
        <f t="shared" si="1"/>
        <v>0</v>
      </c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5"/>
      <c r="Q92" s="45"/>
      <c r="R92" s="45"/>
      <c r="S92" s="45"/>
      <c r="T92" s="45"/>
      <c r="U92" s="45"/>
      <c r="V92" s="45"/>
      <c r="W92" s="46"/>
      <c r="X92" s="46"/>
    </row>
    <row r="93" spans="1:24" s="14" customFormat="1" x14ac:dyDescent="0.25">
      <c r="A93" s="25" t="s">
        <v>98</v>
      </c>
      <c r="B93" s="31" t="s">
        <v>228</v>
      </c>
      <c r="C93" s="24" t="s">
        <v>98</v>
      </c>
      <c r="D93" s="28">
        <f t="shared" si="1"/>
        <v>0</v>
      </c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5"/>
      <c r="Q93" s="45"/>
      <c r="R93" s="45"/>
      <c r="S93" s="45"/>
      <c r="T93" s="45"/>
      <c r="U93" s="45"/>
      <c r="V93" s="45"/>
      <c r="W93" s="46"/>
      <c r="X93" s="46"/>
    </row>
    <row r="94" spans="1:24" s="14" customFormat="1" x14ac:dyDescent="0.25">
      <c r="A94" s="25" t="s">
        <v>99</v>
      </c>
      <c r="B94" s="31" t="s">
        <v>229</v>
      </c>
      <c r="C94" s="24" t="s">
        <v>99</v>
      </c>
      <c r="D94" s="28">
        <f t="shared" si="1"/>
        <v>0</v>
      </c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5"/>
      <c r="Q94" s="45"/>
      <c r="R94" s="45"/>
      <c r="S94" s="45"/>
      <c r="T94" s="45"/>
      <c r="U94" s="45"/>
      <c r="V94" s="45"/>
      <c r="W94" s="46"/>
      <c r="X94" s="46"/>
    </row>
    <row r="95" spans="1:24" s="14" customFormat="1" x14ac:dyDescent="0.25">
      <c r="A95" s="25" t="s">
        <v>100</v>
      </c>
      <c r="B95" s="31" t="s">
        <v>230</v>
      </c>
      <c r="C95" s="24" t="s">
        <v>100</v>
      </c>
      <c r="D95" s="28">
        <f t="shared" si="1"/>
        <v>0</v>
      </c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5"/>
      <c r="Q95" s="45"/>
      <c r="R95" s="45"/>
      <c r="S95" s="45"/>
      <c r="T95" s="45"/>
      <c r="U95" s="45"/>
      <c r="V95" s="45"/>
      <c r="W95" s="46"/>
      <c r="X95" s="46"/>
    </row>
    <row r="96" spans="1:24" s="14" customFormat="1" x14ac:dyDescent="0.25">
      <c r="A96" s="25" t="s">
        <v>101</v>
      </c>
      <c r="B96" s="31" t="s">
        <v>228</v>
      </c>
      <c r="C96" s="24" t="s">
        <v>101</v>
      </c>
      <c r="D96" s="28">
        <f t="shared" si="1"/>
        <v>0</v>
      </c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5"/>
      <c r="Q96" s="45"/>
      <c r="R96" s="45"/>
      <c r="S96" s="45"/>
      <c r="T96" s="45"/>
      <c r="U96" s="45"/>
      <c r="V96" s="45"/>
      <c r="W96" s="46"/>
      <c r="X96" s="46"/>
    </row>
    <row r="97" spans="1:24" s="14" customFormat="1" x14ac:dyDescent="0.25">
      <c r="A97" s="25" t="s">
        <v>102</v>
      </c>
      <c r="B97" s="31" t="s">
        <v>229</v>
      </c>
      <c r="C97" s="24" t="s">
        <v>102</v>
      </c>
      <c r="D97" s="28">
        <f t="shared" si="1"/>
        <v>0</v>
      </c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5"/>
      <c r="Q97" s="45"/>
      <c r="R97" s="45"/>
      <c r="S97" s="45"/>
      <c r="T97" s="45"/>
      <c r="U97" s="45"/>
      <c r="V97" s="45"/>
      <c r="W97" s="46"/>
      <c r="X97" s="46"/>
    </row>
    <row r="98" spans="1:24" s="14" customFormat="1" x14ac:dyDescent="0.25">
      <c r="A98" s="25" t="s">
        <v>103</v>
      </c>
      <c r="B98" s="31" t="s">
        <v>220</v>
      </c>
      <c r="C98" s="24" t="s">
        <v>103</v>
      </c>
      <c r="D98" s="28">
        <f t="shared" si="1"/>
        <v>0</v>
      </c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5"/>
      <c r="Q98" s="45"/>
      <c r="R98" s="45"/>
      <c r="S98" s="45"/>
      <c r="T98" s="45"/>
      <c r="U98" s="45"/>
      <c r="V98" s="45"/>
      <c r="W98" s="46"/>
      <c r="X98" s="46"/>
    </row>
    <row r="99" spans="1:24" s="14" customFormat="1" x14ac:dyDescent="0.25">
      <c r="A99" s="25" t="s">
        <v>104</v>
      </c>
      <c r="B99" s="31" t="s">
        <v>228</v>
      </c>
      <c r="C99" s="24" t="s">
        <v>104</v>
      </c>
      <c r="D99" s="28">
        <f t="shared" si="1"/>
        <v>0</v>
      </c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5"/>
      <c r="Q99" s="45"/>
      <c r="R99" s="45"/>
      <c r="S99" s="45"/>
      <c r="T99" s="45"/>
      <c r="U99" s="45"/>
      <c r="V99" s="45"/>
      <c r="W99" s="46"/>
      <c r="X99" s="46"/>
    </row>
    <row r="100" spans="1:24" s="14" customFormat="1" x14ac:dyDescent="0.25">
      <c r="A100" s="25" t="s">
        <v>105</v>
      </c>
      <c r="B100" s="31" t="s">
        <v>229</v>
      </c>
      <c r="C100" s="24" t="s">
        <v>105</v>
      </c>
      <c r="D100" s="28">
        <f t="shared" si="1"/>
        <v>0</v>
      </c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5"/>
      <c r="Q100" s="45"/>
      <c r="R100" s="45"/>
      <c r="S100" s="45"/>
      <c r="T100" s="45"/>
      <c r="U100" s="45"/>
      <c r="V100" s="45"/>
      <c r="W100" s="46"/>
      <c r="X100" s="46"/>
    </row>
    <row r="101" spans="1:24" s="14" customFormat="1" x14ac:dyDescent="0.25">
      <c r="A101" s="25" t="s">
        <v>106</v>
      </c>
      <c r="B101" s="31" t="s">
        <v>221</v>
      </c>
      <c r="C101" s="24" t="s">
        <v>106</v>
      </c>
      <c r="D101" s="28">
        <f t="shared" si="1"/>
        <v>0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5"/>
      <c r="Q101" s="45"/>
      <c r="R101" s="45"/>
      <c r="S101" s="45"/>
      <c r="T101" s="45"/>
      <c r="U101" s="45"/>
      <c r="V101" s="45"/>
      <c r="W101" s="46"/>
      <c r="X101" s="46"/>
    </row>
    <row r="102" spans="1:24" s="14" customFormat="1" x14ac:dyDescent="0.25">
      <c r="A102" s="25"/>
      <c r="B102" s="39" t="s">
        <v>249</v>
      </c>
      <c r="C102" s="24"/>
      <c r="D102" s="28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5"/>
      <c r="Q102" s="45"/>
      <c r="R102" s="45"/>
      <c r="S102" s="45"/>
      <c r="T102" s="45"/>
      <c r="U102" s="45"/>
      <c r="V102" s="45"/>
      <c r="W102" s="46"/>
      <c r="X102" s="46"/>
    </row>
    <row r="103" spans="1:24" s="14" customFormat="1" x14ac:dyDescent="0.25">
      <c r="A103" s="25" t="s">
        <v>107</v>
      </c>
      <c r="B103" s="31" t="s">
        <v>201</v>
      </c>
      <c r="C103" s="24" t="s">
        <v>107</v>
      </c>
      <c r="D103" s="28">
        <f t="shared" si="1"/>
        <v>0</v>
      </c>
      <c r="E103" s="44"/>
      <c r="F103" s="44"/>
      <c r="G103" s="44"/>
      <c r="H103" s="44"/>
      <c r="I103" s="44"/>
      <c r="J103" s="44"/>
      <c r="K103" s="44">
        <v>666076</v>
      </c>
      <c r="L103" s="44">
        <v>726434</v>
      </c>
      <c r="M103" s="44">
        <v>887423</v>
      </c>
      <c r="N103" s="44">
        <v>957712</v>
      </c>
      <c r="O103" s="44">
        <v>929264</v>
      </c>
      <c r="P103" s="45">
        <v>1064946</v>
      </c>
      <c r="Q103" s="45">
        <v>977681</v>
      </c>
      <c r="R103" s="45">
        <v>875117</v>
      </c>
      <c r="S103" s="45">
        <v>811725</v>
      </c>
      <c r="T103" s="45">
        <v>914020</v>
      </c>
      <c r="U103" s="45">
        <v>743780</v>
      </c>
      <c r="V103" s="45">
        <v>870280</v>
      </c>
      <c r="W103" s="46">
        <v>1016074</v>
      </c>
      <c r="X103" s="46">
        <v>1007213</v>
      </c>
    </row>
    <row r="104" spans="1:24" s="14" customFormat="1" x14ac:dyDescent="0.25">
      <c r="A104" s="25" t="s">
        <v>108</v>
      </c>
      <c r="B104" s="31" t="s">
        <v>224</v>
      </c>
      <c r="C104" s="24" t="s">
        <v>108</v>
      </c>
      <c r="D104" s="28">
        <f t="shared" si="1"/>
        <v>0</v>
      </c>
      <c r="E104" s="44"/>
      <c r="F104" s="44"/>
      <c r="G104" s="44"/>
      <c r="H104" s="44"/>
      <c r="I104" s="44"/>
      <c r="J104" s="44"/>
      <c r="K104" s="44"/>
      <c r="L104" s="44"/>
      <c r="M104" s="44"/>
      <c r="N104" s="44">
        <v>4566</v>
      </c>
      <c r="O104" s="44">
        <v>6277</v>
      </c>
      <c r="P104" s="45">
        <v>9792</v>
      </c>
      <c r="Q104" s="45">
        <v>8319</v>
      </c>
      <c r="R104" s="45">
        <v>9024</v>
      </c>
      <c r="S104" s="45">
        <v>8668</v>
      </c>
      <c r="T104" s="45">
        <v>8018</v>
      </c>
      <c r="U104" s="45">
        <v>8843</v>
      </c>
      <c r="V104" s="45">
        <v>9924</v>
      </c>
      <c r="W104" s="46">
        <v>10598</v>
      </c>
      <c r="X104" s="46">
        <v>11940</v>
      </c>
    </row>
    <row r="105" spans="1:24" s="14" customFormat="1" x14ac:dyDescent="0.25">
      <c r="A105" s="25" t="s">
        <v>109</v>
      </c>
      <c r="B105" s="31" t="s">
        <v>225</v>
      </c>
      <c r="C105" s="24" t="s">
        <v>109</v>
      </c>
      <c r="D105" s="28">
        <f t="shared" si="1"/>
        <v>0</v>
      </c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5"/>
      <c r="Q105" s="45"/>
      <c r="R105" s="45"/>
      <c r="S105" s="45"/>
      <c r="T105" s="45"/>
      <c r="U105" s="45"/>
      <c r="V105" s="45"/>
      <c r="W105" s="46"/>
      <c r="X105" s="46"/>
    </row>
    <row r="106" spans="1:24" s="14" customFormat="1" x14ac:dyDescent="0.25">
      <c r="A106" s="25" t="s">
        <v>110</v>
      </c>
      <c r="B106" s="31" t="s">
        <v>202</v>
      </c>
      <c r="C106" s="24" t="s">
        <v>110</v>
      </c>
      <c r="D106" s="28">
        <f t="shared" si="1"/>
        <v>0</v>
      </c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5"/>
      <c r="Q106" s="45"/>
      <c r="R106" s="45"/>
      <c r="S106" s="45"/>
      <c r="T106" s="45"/>
      <c r="U106" s="45"/>
      <c r="V106" s="45"/>
      <c r="W106" s="46"/>
      <c r="X106" s="46"/>
    </row>
    <row r="107" spans="1:24" s="14" customFormat="1" x14ac:dyDescent="0.25">
      <c r="A107" s="25" t="s">
        <v>111</v>
      </c>
      <c r="B107" s="31" t="s">
        <v>224</v>
      </c>
      <c r="C107" s="24" t="s">
        <v>111</v>
      </c>
      <c r="D107" s="28">
        <f t="shared" si="1"/>
        <v>0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5"/>
      <c r="Q107" s="45"/>
      <c r="R107" s="45"/>
      <c r="S107" s="45"/>
      <c r="T107" s="45"/>
      <c r="U107" s="45"/>
      <c r="V107" s="45"/>
      <c r="W107" s="46"/>
      <c r="X107" s="46"/>
    </row>
    <row r="108" spans="1:24" s="14" customFormat="1" x14ac:dyDescent="0.25">
      <c r="A108" s="25" t="s">
        <v>112</v>
      </c>
      <c r="B108" s="31" t="s">
        <v>225</v>
      </c>
      <c r="C108" s="24" t="s">
        <v>112</v>
      </c>
      <c r="D108" s="28">
        <f t="shared" si="1"/>
        <v>0</v>
      </c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5"/>
      <c r="Q108" s="45"/>
      <c r="R108" s="45"/>
      <c r="S108" s="45"/>
      <c r="T108" s="45"/>
      <c r="U108" s="45"/>
      <c r="V108" s="45"/>
      <c r="W108" s="46"/>
      <c r="X108" s="46"/>
    </row>
    <row r="109" spans="1:24" s="14" customFormat="1" x14ac:dyDescent="0.25">
      <c r="A109" s="25" t="s">
        <v>113</v>
      </c>
      <c r="B109" s="31" t="s">
        <v>209</v>
      </c>
      <c r="C109" s="24" t="s">
        <v>113</v>
      </c>
      <c r="D109" s="28">
        <f t="shared" si="1"/>
        <v>0</v>
      </c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5"/>
      <c r="Q109" s="45"/>
      <c r="R109" s="45"/>
      <c r="S109" s="45"/>
      <c r="T109" s="45"/>
      <c r="U109" s="45"/>
      <c r="V109" s="45"/>
      <c r="W109" s="46"/>
      <c r="X109" s="46"/>
    </row>
    <row r="110" spans="1:24" s="14" customFormat="1" x14ac:dyDescent="0.25">
      <c r="A110" s="25" t="s">
        <v>114</v>
      </c>
      <c r="B110" s="31" t="s">
        <v>224</v>
      </c>
      <c r="C110" s="24" t="s">
        <v>114</v>
      </c>
      <c r="D110" s="28">
        <f t="shared" si="1"/>
        <v>0</v>
      </c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5"/>
      <c r="Q110" s="45"/>
      <c r="R110" s="45"/>
      <c r="S110" s="45"/>
      <c r="T110" s="45"/>
      <c r="U110" s="45"/>
      <c r="V110" s="45"/>
      <c r="W110" s="46"/>
      <c r="X110" s="46"/>
    </row>
    <row r="111" spans="1:24" s="14" customFormat="1" x14ac:dyDescent="0.25">
      <c r="A111" s="25" t="s">
        <v>115</v>
      </c>
      <c r="B111" s="31" t="s">
        <v>225</v>
      </c>
      <c r="C111" s="24" t="s">
        <v>115</v>
      </c>
      <c r="D111" s="28">
        <f t="shared" si="1"/>
        <v>0</v>
      </c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5"/>
      <c r="Q111" s="45"/>
      <c r="R111" s="45"/>
      <c r="S111" s="45"/>
      <c r="T111" s="45"/>
      <c r="U111" s="45"/>
      <c r="V111" s="45"/>
      <c r="W111" s="46"/>
      <c r="X111" s="46"/>
    </row>
    <row r="112" spans="1:24" s="14" customFormat="1" x14ac:dyDescent="0.25">
      <c r="A112" s="25" t="s">
        <v>116</v>
      </c>
      <c r="B112" s="31" t="s">
        <v>204</v>
      </c>
      <c r="C112" s="24" t="s">
        <v>116</v>
      </c>
      <c r="D112" s="28">
        <f t="shared" si="1"/>
        <v>0</v>
      </c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5"/>
      <c r="Q112" s="45"/>
      <c r="R112" s="45"/>
      <c r="S112" s="45"/>
      <c r="T112" s="45"/>
      <c r="U112" s="45"/>
      <c r="V112" s="45"/>
      <c r="W112" s="46"/>
      <c r="X112" s="46"/>
    </row>
    <row r="113" spans="1:24" s="14" customFormat="1" x14ac:dyDescent="0.25">
      <c r="A113" s="25" t="s">
        <v>117</v>
      </c>
      <c r="B113" s="31" t="s">
        <v>224</v>
      </c>
      <c r="C113" s="24" t="s">
        <v>117</v>
      </c>
      <c r="D113" s="28">
        <f t="shared" si="1"/>
        <v>0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5"/>
      <c r="Q113" s="45"/>
      <c r="R113" s="45"/>
      <c r="S113" s="45"/>
      <c r="T113" s="45"/>
      <c r="U113" s="45"/>
      <c r="V113" s="45"/>
      <c r="W113" s="46"/>
      <c r="X113" s="46"/>
    </row>
    <row r="114" spans="1:24" s="14" customFormat="1" x14ac:dyDescent="0.25">
      <c r="A114" s="25" t="s">
        <v>118</v>
      </c>
      <c r="B114" s="31" t="s">
        <v>225</v>
      </c>
      <c r="C114" s="24" t="s">
        <v>118</v>
      </c>
      <c r="D114" s="28">
        <f t="shared" si="1"/>
        <v>0</v>
      </c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5"/>
      <c r="Q114" s="45"/>
      <c r="R114" s="45"/>
      <c r="S114" s="45"/>
      <c r="T114" s="45"/>
      <c r="U114" s="45"/>
      <c r="V114" s="45"/>
      <c r="W114" s="46"/>
      <c r="X114" s="46"/>
    </row>
    <row r="115" spans="1:24" s="14" customFormat="1" x14ac:dyDescent="0.25">
      <c r="A115" s="25" t="s">
        <v>119</v>
      </c>
      <c r="B115" s="31" t="s">
        <v>230</v>
      </c>
      <c r="C115" s="24" t="s">
        <v>119</v>
      </c>
      <c r="D115" s="28">
        <f t="shared" si="1"/>
        <v>0</v>
      </c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5"/>
      <c r="Q115" s="45"/>
      <c r="R115" s="45"/>
      <c r="S115" s="45"/>
      <c r="T115" s="45"/>
      <c r="U115" s="45"/>
      <c r="V115" s="45"/>
      <c r="W115" s="46"/>
      <c r="X115" s="46"/>
    </row>
    <row r="116" spans="1:24" s="14" customFormat="1" x14ac:dyDescent="0.25">
      <c r="A116" s="25" t="s">
        <v>120</v>
      </c>
      <c r="B116" s="31" t="s">
        <v>224</v>
      </c>
      <c r="C116" s="24" t="s">
        <v>120</v>
      </c>
      <c r="D116" s="28">
        <f t="shared" si="1"/>
        <v>0</v>
      </c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5"/>
      <c r="Q116" s="45"/>
      <c r="R116" s="45"/>
      <c r="S116" s="45"/>
      <c r="T116" s="45"/>
      <c r="U116" s="45"/>
      <c r="V116" s="45"/>
      <c r="W116" s="46"/>
      <c r="X116" s="46"/>
    </row>
    <row r="117" spans="1:24" s="14" customFormat="1" x14ac:dyDescent="0.25">
      <c r="A117" s="25" t="s">
        <v>121</v>
      </c>
      <c r="B117" s="31" t="s">
        <v>225</v>
      </c>
      <c r="C117" s="24" t="s">
        <v>121</v>
      </c>
      <c r="D117" s="28">
        <f t="shared" si="1"/>
        <v>0</v>
      </c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5"/>
      <c r="Q117" s="45"/>
      <c r="R117" s="45"/>
      <c r="S117" s="45"/>
      <c r="T117" s="45"/>
      <c r="U117" s="45"/>
      <c r="V117" s="45"/>
      <c r="W117" s="46"/>
      <c r="X117" s="46"/>
    </row>
    <row r="118" spans="1:24" s="14" customFormat="1" x14ac:dyDescent="0.25">
      <c r="A118" s="25" t="s">
        <v>122</v>
      </c>
      <c r="B118" s="31" t="s">
        <v>220</v>
      </c>
      <c r="C118" s="24" t="s">
        <v>122</v>
      </c>
      <c r="D118" s="28">
        <f t="shared" si="1"/>
        <v>0</v>
      </c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5"/>
      <c r="Q118" s="45"/>
      <c r="R118" s="45"/>
      <c r="S118" s="45"/>
      <c r="T118" s="45"/>
      <c r="U118" s="45"/>
      <c r="V118" s="45"/>
      <c r="W118" s="46"/>
      <c r="X118" s="46"/>
    </row>
    <row r="119" spans="1:24" s="14" customFormat="1" x14ac:dyDescent="0.25">
      <c r="A119" s="25" t="s">
        <v>123</v>
      </c>
      <c r="B119" s="31" t="s">
        <v>224</v>
      </c>
      <c r="C119" s="24" t="s">
        <v>123</v>
      </c>
      <c r="D119" s="28">
        <f t="shared" si="1"/>
        <v>0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5"/>
      <c r="Q119" s="45"/>
      <c r="R119" s="45"/>
      <c r="S119" s="45"/>
      <c r="T119" s="45"/>
      <c r="U119" s="45"/>
      <c r="V119" s="45"/>
      <c r="W119" s="46"/>
      <c r="X119" s="46"/>
    </row>
    <row r="120" spans="1:24" s="14" customFormat="1" x14ac:dyDescent="0.25">
      <c r="A120" s="25" t="s">
        <v>124</v>
      </c>
      <c r="B120" s="31" t="s">
        <v>225</v>
      </c>
      <c r="C120" s="24" t="s">
        <v>124</v>
      </c>
      <c r="D120" s="28">
        <f t="shared" si="1"/>
        <v>0</v>
      </c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5"/>
      <c r="Q120" s="45"/>
      <c r="R120" s="45"/>
      <c r="S120" s="45"/>
      <c r="T120" s="45"/>
      <c r="U120" s="45"/>
      <c r="V120" s="45"/>
      <c r="W120" s="46"/>
      <c r="X120" s="46"/>
    </row>
    <row r="121" spans="1:24" s="14" customFormat="1" x14ac:dyDescent="0.25">
      <c r="A121" s="25" t="s">
        <v>125</v>
      </c>
      <c r="B121" s="31" t="s">
        <v>231</v>
      </c>
      <c r="C121" s="24" t="s">
        <v>125</v>
      </c>
      <c r="D121" s="28">
        <f t="shared" si="1"/>
        <v>0</v>
      </c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5"/>
      <c r="Q121" s="45"/>
      <c r="R121" s="45"/>
      <c r="S121" s="45"/>
      <c r="T121" s="45"/>
      <c r="U121" s="45"/>
      <c r="V121" s="45"/>
      <c r="W121" s="46"/>
      <c r="X121" s="46"/>
    </row>
    <row r="122" spans="1:24" s="14" customFormat="1" x14ac:dyDescent="0.25">
      <c r="A122" s="25"/>
      <c r="B122" s="39" t="s">
        <v>250</v>
      </c>
      <c r="C122" s="24"/>
      <c r="D122" s="28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5"/>
      <c r="Q122" s="45"/>
      <c r="R122" s="45"/>
      <c r="S122" s="45"/>
      <c r="T122" s="45"/>
      <c r="U122" s="45"/>
      <c r="V122" s="45"/>
      <c r="W122" s="46"/>
      <c r="X122" s="46"/>
    </row>
    <row r="123" spans="1:24" s="14" customFormat="1" x14ac:dyDescent="0.25">
      <c r="A123" s="25" t="s">
        <v>126</v>
      </c>
      <c r="B123" s="31" t="s">
        <v>175</v>
      </c>
      <c r="C123" s="24" t="s">
        <v>126</v>
      </c>
      <c r="D123" s="28">
        <f t="shared" si="1"/>
        <v>6</v>
      </c>
      <c r="E123" s="44"/>
      <c r="F123" s="44">
        <v>3761</v>
      </c>
      <c r="G123" s="44">
        <v>4733</v>
      </c>
      <c r="H123" s="44">
        <v>6550</v>
      </c>
      <c r="I123" s="44">
        <v>8674</v>
      </c>
      <c r="J123" s="44">
        <v>9176</v>
      </c>
      <c r="K123" s="44">
        <v>10517</v>
      </c>
      <c r="L123" s="44">
        <v>12573</v>
      </c>
      <c r="M123" s="44">
        <v>14171.694</v>
      </c>
      <c r="N123" s="44">
        <v>15758</v>
      </c>
      <c r="O123" s="44">
        <v>17968</v>
      </c>
      <c r="P123" s="45">
        <v>19412</v>
      </c>
      <c r="Q123" s="45">
        <v>20423.699000000001</v>
      </c>
      <c r="R123" s="45">
        <v>21570</v>
      </c>
      <c r="S123" s="45">
        <v>23255.285651999999</v>
      </c>
      <c r="T123" s="45">
        <v>23657.275957000002</v>
      </c>
      <c r="U123" s="45">
        <v>24165.509732999999</v>
      </c>
      <c r="V123" s="45">
        <v>25610.428451139996</v>
      </c>
      <c r="W123" s="46">
        <v>25901.878827999994</v>
      </c>
      <c r="X123" s="46">
        <v>29102.031765040188</v>
      </c>
    </row>
    <row r="124" spans="1:24" s="14" customFormat="1" x14ac:dyDescent="0.25">
      <c r="A124" s="25" t="s">
        <v>127</v>
      </c>
      <c r="B124" s="31" t="s">
        <v>183</v>
      </c>
      <c r="C124" s="24" t="s">
        <v>127</v>
      </c>
      <c r="D124" s="28">
        <f t="shared" si="1"/>
        <v>6</v>
      </c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5"/>
      <c r="Q124" s="45"/>
      <c r="R124" s="45"/>
      <c r="S124" s="45"/>
      <c r="T124" s="45"/>
      <c r="U124" s="45"/>
      <c r="V124" s="45"/>
      <c r="W124" s="46"/>
      <c r="X124" s="46"/>
    </row>
    <row r="125" spans="1:24" s="14" customFormat="1" x14ac:dyDescent="0.25">
      <c r="A125" s="25" t="s">
        <v>128</v>
      </c>
      <c r="B125" s="31" t="s">
        <v>184</v>
      </c>
      <c r="C125" s="24" t="s">
        <v>128</v>
      </c>
      <c r="D125" s="28">
        <f t="shared" si="1"/>
        <v>6</v>
      </c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5"/>
      <c r="Q125" s="45"/>
      <c r="R125" s="45"/>
      <c r="S125" s="45"/>
      <c r="T125" s="45"/>
      <c r="U125" s="45"/>
      <c r="V125" s="45"/>
      <c r="W125" s="46"/>
      <c r="X125" s="46"/>
    </row>
    <row r="126" spans="1:24" s="14" customFormat="1" x14ac:dyDescent="0.25">
      <c r="A126" s="25" t="s">
        <v>129</v>
      </c>
      <c r="B126" s="31" t="s">
        <v>176</v>
      </c>
      <c r="C126" s="24" t="s">
        <v>129</v>
      </c>
      <c r="D126" s="28">
        <f t="shared" si="1"/>
        <v>6</v>
      </c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5"/>
      <c r="Q126" s="45"/>
      <c r="R126" s="45"/>
      <c r="S126" s="45"/>
      <c r="T126" s="45"/>
      <c r="U126" s="45"/>
      <c r="V126" s="45"/>
      <c r="W126" s="46"/>
      <c r="X126" s="46"/>
    </row>
    <row r="127" spans="1:24" s="14" customFormat="1" x14ac:dyDescent="0.25">
      <c r="A127" s="25" t="s">
        <v>130</v>
      </c>
      <c r="B127" s="31" t="s">
        <v>183</v>
      </c>
      <c r="C127" s="24" t="s">
        <v>130</v>
      </c>
      <c r="D127" s="28">
        <f t="shared" si="1"/>
        <v>6</v>
      </c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5"/>
      <c r="Q127" s="45"/>
      <c r="R127" s="45"/>
      <c r="S127" s="45"/>
      <c r="T127" s="45"/>
      <c r="U127" s="45"/>
      <c r="V127" s="45"/>
      <c r="W127" s="46"/>
      <c r="X127" s="46"/>
    </row>
    <row r="128" spans="1:24" s="14" customFormat="1" x14ac:dyDescent="0.25">
      <c r="A128" s="25" t="s">
        <v>131</v>
      </c>
      <c r="B128" s="31" t="s">
        <v>184</v>
      </c>
      <c r="C128" s="24" t="s">
        <v>131</v>
      </c>
      <c r="D128" s="28">
        <f t="shared" si="1"/>
        <v>6</v>
      </c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5"/>
      <c r="Q128" s="45"/>
      <c r="R128" s="45"/>
      <c r="S128" s="45"/>
      <c r="T128" s="45"/>
      <c r="U128" s="45"/>
      <c r="V128" s="45"/>
      <c r="W128" s="46"/>
      <c r="X128" s="46"/>
    </row>
    <row r="129" spans="1:24" s="14" customFormat="1" x14ac:dyDescent="0.25">
      <c r="A129" s="25" t="s">
        <v>132</v>
      </c>
      <c r="B129" s="31" t="s">
        <v>179</v>
      </c>
      <c r="C129" s="24" t="s">
        <v>132</v>
      </c>
      <c r="D129" s="28">
        <f t="shared" si="1"/>
        <v>6</v>
      </c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5"/>
      <c r="Q129" s="45"/>
      <c r="R129" s="45"/>
      <c r="S129" s="45"/>
      <c r="T129" s="45"/>
      <c r="U129" s="45"/>
      <c r="V129" s="45"/>
      <c r="W129" s="46"/>
      <c r="X129" s="46"/>
    </row>
    <row r="130" spans="1:24" s="14" customFormat="1" x14ac:dyDescent="0.25">
      <c r="A130" s="25" t="s">
        <v>133</v>
      </c>
      <c r="B130" s="31" t="s">
        <v>183</v>
      </c>
      <c r="C130" s="24" t="s">
        <v>133</v>
      </c>
      <c r="D130" s="28">
        <f t="shared" si="1"/>
        <v>6</v>
      </c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5"/>
      <c r="Q130" s="45"/>
      <c r="R130" s="45"/>
      <c r="S130" s="45"/>
      <c r="T130" s="45"/>
      <c r="U130" s="45"/>
      <c r="V130" s="45"/>
      <c r="W130" s="46"/>
      <c r="X130" s="46"/>
    </row>
    <row r="131" spans="1:24" s="14" customFormat="1" x14ac:dyDescent="0.25">
      <c r="A131" s="25" t="s">
        <v>134</v>
      </c>
      <c r="B131" s="31" t="s">
        <v>184</v>
      </c>
      <c r="C131" s="24" t="s">
        <v>134</v>
      </c>
      <c r="D131" s="28">
        <f t="shared" si="1"/>
        <v>6</v>
      </c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5"/>
      <c r="Q131" s="45"/>
      <c r="R131" s="45"/>
      <c r="S131" s="45"/>
      <c r="T131" s="45"/>
      <c r="U131" s="45"/>
      <c r="V131" s="45"/>
      <c r="W131" s="46"/>
      <c r="X131" s="46"/>
    </row>
    <row r="132" spans="1:24" s="14" customFormat="1" x14ac:dyDescent="0.25">
      <c r="A132" s="25" t="s">
        <v>135</v>
      </c>
      <c r="B132" s="31" t="s">
        <v>177</v>
      </c>
      <c r="C132" s="24" t="s">
        <v>135</v>
      </c>
      <c r="D132" s="28">
        <f t="shared" si="1"/>
        <v>6</v>
      </c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5"/>
      <c r="Q132" s="45"/>
      <c r="R132" s="45"/>
      <c r="S132" s="45"/>
      <c r="T132" s="45"/>
      <c r="U132" s="45"/>
      <c r="V132" s="45"/>
      <c r="W132" s="46"/>
      <c r="X132" s="46"/>
    </row>
    <row r="133" spans="1:24" s="14" customFormat="1" x14ac:dyDescent="0.25">
      <c r="A133" s="25" t="s">
        <v>136</v>
      </c>
      <c r="B133" s="31" t="s">
        <v>183</v>
      </c>
      <c r="C133" s="24" t="s">
        <v>136</v>
      </c>
      <c r="D133" s="28">
        <f t="shared" si="1"/>
        <v>6</v>
      </c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5"/>
      <c r="Q133" s="45"/>
      <c r="R133" s="45"/>
      <c r="S133" s="45"/>
      <c r="T133" s="45"/>
      <c r="U133" s="45"/>
      <c r="V133" s="45"/>
      <c r="W133" s="46"/>
      <c r="X133" s="46"/>
    </row>
    <row r="134" spans="1:24" s="14" customFormat="1" x14ac:dyDescent="0.25">
      <c r="A134" s="25" t="s">
        <v>137</v>
      </c>
      <c r="B134" s="31" t="s">
        <v>184</v>
      </c>
      <c r="C134" s="24" t="s">
        <v>137</v>
      </c>
      <c r="D134" s="28">
        <f t="shared" si="1"/>
        <v>6</v>
      </c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5"/>
      <c r="Q134" s="45"/>
      <c r="R134" s="45"/>
      <c r="S134" s="45"/>
      <c r="T134" s="45"/>
      <c r="U134" s="45"/>
      <c r="V134" s="45"/>
      <c r="W134" s="46"/>
      <c r="X134" s="46"/>
    </row>
    <row r="135" spans="1:24" s="14" customFormat="1" x14ac:dyDescent="0.25">
      <c r="A135" s="25" t="s">
        <v>138</v>
      </c>
      <c r="B135" s="31" t="s">
        <v>185</v>
      </c>
      <c r="C135" s="24" t="s">
        <v>138</v>
      </c>
      <c r="D135" s="28">
        <f t="shared" si="1"/>
        <v>6</v>
      </c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5"/>
      <c r="Q135" s="45"/>
      <c r="R135" s="45"/>
      <c r="S135" s="45"/>
      <c r="T135" s="45"/>
      <c r="U135" s="45"/>
      <c r="V135" s="45"/>
      <c r="W135" s="46"/>
      <c r="X135" s="46"/>
    </row>
    <row r="136" spans="1:24" s="14" customFormat="1" x14ac:dyDescent="0.25">
      <c r="A136" s="25" t="s">
        <v>139</v>
      </c>
      <c r="B136" s="31" t="s">
        <v>186</v>
      </c>
      <c r="C136" s="24" t="s">
        <v>139</v>
      </c>
      <c r="D136" s="28">
        <f t="shared" si="1"/>
        <v>6</v>
      </c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5"/>
      <c r="Q136" s="45"/>
      <c r="R136" s="45"/>
      <c r="S136" s="45"/>
      <c r="T136" s="45"/>
      <c r="U136" s="45"/>
      <c r="V136" s="45"/>
      <c r="W136" s="46"/>
      <c r="X136" s="46"/>
    </row>
    <row r="137" spans="1:24" s="14" customFormat="1" x14ac:dyDescent="0.25">
      <c r="A137" s="25" t="s">
        <v>140</v>
      </c>
      <c r="B137" s="31" t="s">
        <v>187</v>
      </c>
      <c r="C137" s="24" t="s">
        <v>140</v>
      </c>
      <c r="D137" s="28">
        <f t="shared" si="1"/>
        <v>6</v>
      </c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5"/>
      <c r="Q137" s="45"/>
      <c r="R137" s="45"/>
      <c r="S137" s="45"/>
      <c r="T137" s="45"/>
      <c r="U137" s="45"/>
      <c r="V137" s="45"/>
      <c r="W137" s="46"/>
      <c r="X137" s="46"/>
    </row>
    <row r="138" spans="1:24" s="14" customFormat="1" x14ac:dyDescent="0.25">
      <c r="A138" s="25" t="s">
        <v>141</v>
      </c>
      <c r="B138" s="31" t="s">
        <v>180</v>
      </c>
      <c r="C138" s="24" t="s">
        <v>141</v>
      </c>
      <c r="D138" s="28">
        <f t="shared" si="1"/>
        <v>6</v>
      </c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5"/>
      <c r="Q138" s="45"/>
      <c r="R138" s="45"/>
      <c r="S138" s="45"/>
      <c r="T138" s="45"/>
      <c r="U138" s="45"/>
      <c r="V138" s="45"/>
      <c r="W138" s="46"/>
      <c r="X138" s="46"/>
    </row>
    <row r="139" spans="1:24" s="14" customFormat="1" x14ac:dyDescent="0.25">
      <c r="A139" s="25" t="s">
        <v>142</v>
      </c>
      <c r="B139" s="31" t="s">
        <v>186</v>
      </c>
      <c r="C139" s="24" t="s">
        <v>142</v>
      </c>
      <c r="D139" s="28">
        <f t="shared" si="1"/>
        <v>6</v>
      </c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5"/>
      <c r="Q139" s="45"/>
      <c r="R139" s="45"/>
      <c r="S139" s="45"/>
      <c r="T139" s="45"/>
      <c r="U139" s="45"/>
      <c r="V139" s="45"/>
      <c r="W139" s="46"/>
      <c r="X139" s="46"/>
    </row>
    <row r="140" spans="1:24" s="14" customFormat="1" x14ac:dyDescent="0.25">
      <c r="A140" s="25" t="s">
        <v>143</v>
      </c>
      <c r="B140" s="31" t="s">
        <v>187</v>
      </c>
      <c r="C140" s="24" t="s">
        <v>143</v>
      </c>
      <c r="D140" s="28">
        <f t="shared" si="1"/>
        <v>6</v>
      </c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5"/>
      <c r="Q140" s="45"/>
      <c r="R140" s="45"/>
      <c r="S140" s="45"/>
      <c r="T140" s="45"/>
      <c r="U140" s="45"/>
      <c r="V140" s="45"/>
      <c r="W140" s="46"/>
      <c r="X140" s="46"/>
    </row>
    <row r="141" spans="1:24" s="14" customFormat="1" x14ac:dyDescent="0.25">
      <c r="A141" s="25" t="s">
        <v>144</v>
      </c>
      <c r="B141" s="31" t="s">
        <v>182</v>
      </c>
      <c r="C141" s="24" t="s">
        <v>144</v>
      </c>
      <c r="D141" s="28">
        <f t="shared" si="1"/>
        <v>6</v>
      </c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5"/>
      <c r="Q141" s="45"/>
      <c r="R141" s="45"/>
      <c r="S141" s="45"/>
      <c r="T141" s="45"/>
      <c r="U141" s="45"/>
      <c r="V141" s="45"/>
      <c r="W141" s="46"/>
      <c r="X141" s="46"/>
    </row>
    <row r="142" spans="1:24" s="14" customFormat="1" x14ac:dyDescent="0.25">
      <c r="A142" s="25" t="s">
        <v>145</v>
      </c>
      <c r="B142" s="31" t="s">
        <v>178</v>
      </c>
      <c r="C142" s="24" t="s">
        <v>145</v>
      </c>
      <c r="D142" s="28">
        <f t="shared" si="1"/>
        <v>6</v>
      </c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5"/>
      <c r="Q142" s="45"/>
      <c r="R142" s="45"/>
      <c r="S142" s="45"/>
      <c r="T142" s="45"/>
      <c r="U142" s="45"/>
      <c r="V142" s="45"/>
      <c r="W142" s="46"/>
      <c r="X142" s="46"/>
    </row>
    <row r="143" spans="1:24" s="14" customFormat="1" x14ac:dyDescent="0.25">
      <c r="A143" s="25" t="s">
        <v>146</v>
      </c>
      <c r="B143" s="31" t="s">
        <v>188</v>
      </c>
      <c r="C143" s="24" t="s">
        <v>146</v>
      </c>
      <c r="D143" s="28">
        <f t="shared" si="1"/>
        <v>6</v>
      </c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5"/>
      <c r="Q143" s="45"/>
      <c r="R143" s="45"/>
      <c r="S143" s="45"/>
      <c r="T143" s="45"/>
      <c r="U143" s="45"/>
      <c r="V143" s="45"/>
      <c r="W143" s="46"/>
      <c r="X143" s="46"/>
    </row>
    <row r="144" spans="1:24" s="14" customFormat="1" x14ac:dyDescent="0.25">
      <c r="A144" s="25" t="s">
        <v>147</v>
      </c>
      <c r="B144" s="31" t="s">
        <v>189</v>
      </c>
      <c r="C144" s="24" t="s">
        <v>147</v>
      </c>
      <c r="D144" s="28">
        <f t="shared" si="1"/>
        <v>6</v>
      </c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5"/>
      <c r="Q144" s="45"/>
      <c r="R144" s="45"/>
      <c r="S144" s="45"/>
      <c r="T144" s="45"/>
      <c r="U144" s="45"/>
      <c r="V144" s="45"/>
      <c r="W144" s="46"/>
      <c r="X144" s="46"/>
    </row>
    <row r="145" spans="1:24" s="14" customFormat="1" x14ac:dyDescent="0.25">
      <c r="A145" s="25"/>
      <c r="B145" s="39" t="s">
        <v>251</v>
      </c>
      <c r="C145" s="24"/>
      <c r="D145" s="28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5"/>
      <c r="Q145" s="45"/>
      <c r="R145" s="45"/>
      <c r="S145" s="45"/>
      <c r="T145" s="45"/>
      <c r="U145" s="45"/>
      <c r="V145" s="45"/>
      <c r="W145" s="46"/>
      <c r="X145" s="46"/>
    </row>
    <row r="146" spans="1:24" s="14" customFormat="1" x14ac:dyDescent="0.25">
      <c r="A146" s="25" t="s">
        <v>148</v>
      </c>
      <c r="B146" s="31" t="s">
        <v>175</v>
      </c>
      <c r="C146" s="24" t="s">
        <v>148</v>
      </c>
      <c r="D146" s="28">
        <f t="shared" si="1"/>
        <v>6</v>
      </c>
      <c r="E146" s="44"/>
      <c r="F146" s="44">
        <v>3896</v>
      </c>
      <c r="G146" s="44">
        <v>4703</v>
      </c>
      <c r="H146" s="44">
        <v>6505</v>
      </c>
      <c r="I146" s="44">
        <v>9257</v>
      </c>
      <c r="J146" s="44">
        <v>9834</v>
      </c>
      <c r="K146" s="44">
        <v>10724</v>
      </c>
      <c r="L146" s="44">
        <v>12515</v>
      </c>
      <c r="M146" s="44">
        <v>14319.627</v>
      </c>
      <c r="N146" s="44">
        <v>15612</v>
      </c>
      <c r="O146" s="44">
        <v>17948</v>
      </c>
      <c r="P146" s="45">
        <v>20097</v>
      </c>
      <c r="Q146" s="45">
        <v>22130.453000000001</v>
      </c>
      <c r="R146" s="45">
        <v>23544</v>
      </c>
      <c r="S146" s="45">
        <v>25057.591</v>
      </c>
      <c r="T146" s="45">
        <v>25830.422999999999</v>
      </c>
      <c r="U146" s="45">
        <v>26676.163</v>
      </c>
      <c r="V146" s="45">
        <v>27873.135984811997</v>
      </c>
      <c r="W146" s="46">
        <v>29223.156299999999</v>
      </c>
      <c r="X146" s="46">
        <v>30475.639021969317</v>
      </c>
    </row>
    <row r="147" spans="1:24" s="14" customFormat="1" x14ac:dyDescent="0.25">
      <c r="A147" s="25" t="s">
        <v>149</v>
      </c>
      <c r="B147" s="31" t="s">
        <v>190</v>
      </c>
      <c r="C147" s="24" t="s">
        <v>149</v>
      </c>
      <c r="D147" s="28">
        <f t="shared" si="1"/>
        <v>6</v>
      </c>
      <c r="E147" s="44"/>
      <c r="F147" s="44"/>
      <c r="G147" s="44"/>
      <c r="H147" s="44"/>
      <c r="I147" s="44"/>
      <c r="J147" s="44"/>
      <c r="K147" s="44">
        <v>366.90199999999999</v>
      </c>
      <c r="L147" s="44">
        <v>339.517</v>
      </c>
      <c r="M147" s="44">
        <v>413.17099999999999</v>
      </c>
      <c r="N147" s="44">
        <v>462.101</v>
      </c>
      <c r="O147" s="44">
        <v>401.327</v>
      </c>
      <c r="P147" s="45">
        <v>473.83800000000002</v>
      </c>
      <c r="Q147" s="45">
        <v>613.09</v>
      </c>
      <c r="R147" s="45">
        <v>598.52700000000004</v>
      </c>
      <c r="S147" s="45">
        <v>752.98099999999999</v>
      </c>
      <c r="T147" s="45">
        <v>726.07</v>
      </c>
      <c r="U147" s="45">
        <v>962.12599999999998</v>
      </c>
      <c r="V147" s="45">
        <v>898.26300000000003</v>
      </c>
      <c r="W147" s="46">
        <v>847.27599999999995</v>
      </c>
      <c r="X147" s="46">
        <v>885.27310830399983</v>
      </c>
    </row>
    <row r="148" spans="1:24" s="14" customFormat="1" x14ac:dyDescent="0.25">
      <c r="A148" s="24" t="s">
        <v>241</v>
      </c>
      <c r="B148" s="31" t="s">
        <v>238</v>
      </c>
      <c r="C148" s="24" t="s">
        <v>241</v>
      </c>
      <c r="D148" s="28">
        <f t="shared" si="1"/>
        <v>6</v>
      </c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5"/>
      <c r="Q148" s="45"/>
      <c r="R148" s="45"/>
      <c r="S148" s="45"/>
      <c r="T148" s="45"/>
      <c r="U148" s="45"/>
      <c r="V148" s="45"/>
      <c r="W148" s="46"/>
      <c r="X148" s="46"/>
    </row>
    <row r="149" spans="1:24" s="14" customFormat="1" x14ac:dyDescent="0.25">
      <c r="A149" s="24" t="s">
        <v>242</v>
      </c>
      <c r="B149" s="31" t="s">
        <v>239</v>
      </c>
      <c r="C149" s="24" t="s">
        <v>242</v>
      </c>
      <c r="D149" s="28">
        <f t="shared" si="1"/>
        <v>6</v>
      </c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5"/>
      <c r="Q149" s="45"/>
      <c r="R149" s="45"/>
      <c r="S149" s="45"/>
      <c r="T149" s="45"/>
      <c r="U149" s="45"/>
      <c r="V149" s="45"/>
      <c r="W149" s="46"/>
      <c r="X149" s="46"/>
    </row>
    <row r="150" spans="1:24" s="14" customFormat="1" x14ac:dyDescent="0.25">
      <c r="A150" s="24" t="s">
        <v>243</v>
      </c>
      <c r="B150" s="31" t="s">
        <v>240</v>
      </c>
      <c r="C150" s="24" t="s">
        <v>243</v>
      </c>
      <c r="D150" s="28">
        <f t="shared" si="1"/>
        <v>6</v>
      </c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5"/>
      <c r="Q150" s="45"/>
      <c r="R150" s="45"/>
      <c r="S150" s="45"/>
      <c r="T150" s="45"/>
      <c r="U150" s="45"/>
      <c r="V150" s="45"/>
      <c r="W150" s="46"/>
      <c r="X150" s="46"/>
    </row>
    <row r="151" spans="1:24" s="14" customFormat="1" x14ac:dyDescent="0.25">
      <c r="A151" s="25" t="s">
        <v>150</v>
      </c>
      <c r="B151" s="31" t="s">
        <v>191</v>
      </c>
      <c r="C151" s="24" t="s">
        <v>150</v>
      </c>
      <c r="D151" s="28">
        <f t="shared" si="1"/>
        <v>6</v>
      </c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</row>
    <row r="152" spans="1:24" s="14" customFormat="1" x14ac:dyDescent="0.25">
      <c r="A152" s="25" t="s">
        <v>151</v>
      </c>
      <c r="B152" s="31" t="s">
        <v>176</v>
      </c>
      <c r="C152" s="24" t="s">
        <v>151</v>
      </c>
      <c r="D152" s="28">
        <f t="shared" ref="D152:D177" si="2">IF(RIGHT(C152,3)="XDC", 6,0)</f>
        <v>6</v>
      </c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5"/>
      <c r="Q152" s="45"/>
      <c r="R152" s="45"/>
      <c r="S152" s="45"/>
      <c r="T152" s="45"/>
      <c r="U152" s="45"/>
      <c r="V152" s="45"/>
      <c r="W152" s="46"/>
      <c r="X152" s="46"/>
    </row>
    <row r="153" spans="1:24" s="14" customFormat="1" x14ac:dyDescent="0.25">
      <c r="A153" s="25" t="s">
        <v>152</v>
      </c>
      <c r="B153" s="31" t="s">
        <v>190</v>
      </c>
      <c r="C153" s="24" t="s">
        <v>152</v>
      </c>
      <c r="D153" s="28">
        <f t="shared" si="2"/>
        <v>6</v>
      </c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5"/>
      <c r="Q153" s="45"/>
      <c r="R153" s="45"/>
      <c r="S153" s="45"/>
      <c r="T153" s="45"/>
      <c r="U153" s="45"/>
      <c r="V153" s="45"/>
      <c r="W153" s="46"/>
      <c r="X153" s="46"/>
    </row>
    <row r="154" spans="1:24" s="14" customFormat="1" x14ac:dyDescent="0.25">
      <c r="A154" s="25" t="s">
        <v>153</v>
      </c>
      <c r="B154" s="31" t="s">
        <v>191</v>
      </c>
      <c r="C154" s="24" t="s">
        <v>153</v>
      </c>
      <c r="D154" s="28">
        <f t="shared" si="2"/>
        <v>6</v>
      </c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5"/>
      <c r="Q154" s="45"/>
      <c r="R154" s="45"/>
      <c r="S154" s="45"/>
      <c r="T154" s="45"/>
      <c r="U154" s="45"/>
      <c r="V154" s="45"/>
      <c r="W154" s="46"/>
      <c r="X154" s="46"/>
    </row>
    <row r="155" spans="1:24" s="14" customFormat="1" x14ac:dyDescent="0.25">
      <c r="A155" s="25" t="s">
        <v>154</v>
      </c>
      <c r="B155" s="31" t="s">
        <v>179</v>
      </c>
      <c r="C155" s="24" t="s">
        <v>154</v>
      </c>
      <c r="D155" s="28">
        <f t="shared" si="2"/>
        <v>6</v>
      </c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5"/>
      <c r="Q155" s="45"/>
      <c r="R155" s="45"/>
      <c r="S155" s="45"/>
      <c r="T155" s="45"/>
      <c r="U155" s="45"/>
      <c r="V155" s="45"/>
      <c r="W155" s="46"/>
      <c r="X155" s="46"/>
    </row>
    <row r="156" spans="1:24" s="14" customFormat="1" x14ac:dyDescent="0.25">
      <c r="A156" s="25" t="s">
        <v>155</v>
      </c>
      <c r="B156" s="31" t="s">
        <v>190</v>
      </c>
      <c r="C156" s="24" t="s">
        <v>155</v>
      </c>
      <c r="D156" s="28">
        <f t="shared" si="2"/>
        <v>6</v>
      </c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5"/>
      <c r="Q156" s="45"/>
      <c r="R156" s="45"/>
      <c r="S156" s="45"/>
      <c r="T156" s="45"/>
      <c r="U156" s="45"/>
      <c r="V156" s="45"/>
      <c r="W156" s="46"/>
      <c r="X156" s="46"/>
    </row>
    <row r="157" spans="1:24" s="14" customFormat="1" x14ac:dyDescent="0.25">
      <c r="A157" s="25" t="s">
        <v>156</v>
      </c>
      <c r="B157" s="31" t="s">
        <v>191</v>
      </c>
      <c r="C157" s="24" t="s">
        <v>156</v>
      </c>
      <c r="D157" s="28">
        <f t="shared" si="2"/>
        <v>6</v>
      </c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5"/>
      <c r="Q157" s="45"/>
      <c r="R157" s="45"/>
      <c r="S157" s="45"/>
      <c r="T157" s="45"/>
      <c r="U157" s="45"/>
      <c r="V157" s="45"/>
      <c r="W157" s="46"/>
      <c r="X157" s="46"/>
    </row>
    <row r="158" spans="1:24" s="14" customFormat="1" x14ac:dyDescent="0.25">
      <c r="A158" s="25" t="s">
        <v>157</v>
      </c>
      <c r="B158" s="31" t="s">
        <v>177</v>
      </c>
      <c r="C158" s="24" t="s">
        <v>157</v>
      </c>
      <c r="D158" s="28">
        <f t="shared" si="2"/>
        <v>6</v>
      </c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5"/>
      <c r="Q158" s="45"/>
      <c r="R158" s="45"/>
      <c r="S158" s="45"/>
      <c r="T158" s="45"/>
      <c r="U158" s="45"/>
      <c r="V158" s="45"/>
      <c r="W158" s="46"/>
      <c r="X158" s="46"/>
    </row>
    <row r="159" spans="1:24" s="14" customFormat="1" x14ac:dyDescent="0.25">
      <c r="A159" s="25" t="s">
        <v>158</v>
      </c>
      <c r="B159" s="31" t="s">
        <v>190</v>
      </c>
      <c r="C159" s="24" t="s">
        <v>158</v>
      </c>
      <c r="D159" s="28">
        <f t="shared" si="2"/>
        <v>6</v>
      </c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5"/>
      <c r="Q159" s="45"/>
      <c r="R159" s="45"/>
      <c r="S159" s="45"/>
      <c r="T159" s="45"/>
      <c r="U159" s="45"/>
      <c r="V159" s="45"/>
      <c r="W159" s="46"/>
      <c r="X159" s="46"/>
    </row>
    <row r="160" spans="1:24" s="14" customFormat="1" x14ac:dyDescent="0.25">
      <c r="A160" s="25" t="s">
        <v>159</v>
      </c>
      <c r="B160" s="31" t="s">
        <v>191</v>
      </c>
      <c r="C160" s="24" t="s">
        <v>159</v>
      </c>
      <c r="D160" s="28">
        <f t="shared" si="2"/>
        <v>6</v>
      </c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5"/>
      <c r="Q160" s="45"/>
      <c r="R160" s="45"/>
      <c r="S160" s="45"/>
      <c r="T160" s="45"/>
      <c r="U160" s="45"/>
      <c r="V160" s="45"/>
      <c r="W160" s="46"/>
      <c r="X160" s="46"/>
    </row>
    <row r="161" spans="1:24" s="14" customFormat="1" x14ac:dyDescent="0.25">
      <c r="A161" s="25" t="s">
        <v>160</v>
      </c>
      <c r="B161" s="31" t="s">
        <v>181</v>
      </c>
      <c r="C161" s="24" t="s">
        <v>160</v>
      </c>
      <c r="D161" s="28">
        <f t="shared" si="2"/>
        <v>6</v>
      </c>
      <c r="E161" s="44">
        <v>175.3</v>
      </c>
      <c r="F161" s="44">
        <v>201.2</v>
      </c>
      <c r="G161" s="44">
        <v>267.3</v>
      </c>
      <c r="H161" s="44">
        <v>398.2</v>
      </c>
      <c r="I161" s="44">
        <v>559</v>
      </c>
      <c r="J161" s="44">
        <v>500</v>
      </c>
      <c r="K161" s="44">
        <v>498</v>
      </c>
      <c r="L161" s="44">
        <v>582</v>
      </c>
      <c r="M161" s="44">
        <v>712</v>
      </c>
      <c r="N161" s="44">
        <v>824</v>
      </c>
      <c r="O161" s="44">
        <v>888</v>
      </c>
      <c r="P161" s="45">
        <v>991</v>
      </c>
      <c r="Q161" s="45">
        <v>1028</v>
      </c>
      <c r="R161" s="45"/>
      <c r="S161" s="45"/>
      <c r="T161" s="45"/>
      <c r="U161" s="45"/>
      <c r="V161" s="45"/>
      <c r="W161" s="46"/>
      <c r="X161" s="46"/>
    </row>
    <row r="162" spans="1:24" s="14" customFormat="1" x14ac:dyDescent="0.25">
      <c r="A162" s="25" t="s">
        <v>161</v>
      </c>
      <c r="B162" s="31" t="s">
        <v>190</v>
      </c>
      <c r="C162" s="24" t="s">
        <v>161</v>
      </c>
      <c r="D162" s="28">
        <f t="shared" si="2"/>
        <v>6</v>
      </c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5"/>
      <c r="Q162" s="45"/>
      <c r="R162" s="45"/>
      <c r="S162" s="45"/>
      <c r="T162" s="45"/>
      <c r="U162" s="45"/>
      <c r="V162" s="45"/>
      <c r="W162" s="46"/>
      <c r="X162" s="46"/>
    </row>
    <row r="163" spans="1:24" s="14" customFormat="1" x14ac:dyDescent="0.25">
      <c r="A163" s="25" t="s">
        <v>162</v>
      </c>
      <c r="B163" s="31" t="s">
        <v>191</v>
      </c>
      <c r="C163" s="24" t="s">
        <v>162</v>
      </c>
      <c r="D163" s="28">
        <f t="shared" si="2"/>
        <v>6</v>
      </c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5"/>
      <c r="Q163" s="45"/>
      <c r="R163" s="45"/>
      <c r="S163" s="45"/>
      <c r="T163" s="45"/>
      <c r="U163" s="45"/>
      <c r="V163" s="45"/>
      <c r="W163" s="46"/>
      <c r="X163" s="46"/>
    </row>
    <row r="164" spans="1:24" s="14" customFormat="1" x14ac:dyDescent="0.25">
      <c r="A164" s="25" t="s">
        <v>163</v>
      </c>
      <c r="B164" s="31" t="s">
        <v>180</v>
      </c>
      <c r="C164" s="24" t="s">
        <v>163</v>
      </c>
      <c r="D164" s="28">
        <f t="shared" si="2"/>
        <v>6</v>
      </c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5"/>
      <c r="Q164" s="45"/>
      <c r="R164" s="45"/>
      <c r="S164" s="45"/>
      <c r="T164" s="45"/>
      <c r="U164" s="45"/>
      <c r="V164" s="45"/>
      <c r="W164" s="46"/>
      <c r="X164" s="46"/>
    </row>
    <row r="165" spans="1:24" s="14" customFormat="1" x14ac:dyDescent="0.25">
      <c r="A165" s="25" t="s">
        <v>164</v>
      </c>
      <c r="B165" s="31" t="s">
        <v>190</v>
      </c>
      <c r="C165" s="24" t="s">
        <v>164</v>
      </c>
      <c r="D165" s="28">
        <f t="shared" si="2"/>
        <v>6</v>
      </c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5"/>
      <c r="Q165" s="45"/>
      <c r="R165" s="45"/>
      <c r="S165" s="45"/>
      <c r="T165" s="45"/>
      <c r="U165" s="45"/>
      <c r="V165" s="45"/>
      <c r="W165" s="46"/>
      <c r="X165" s="46"/>
    </row>
    <row r="166" spans="1:24" s="14" customFormat="1" x14ac:dyDescent="0.25">
      <c r="A166" s="25" t="s">
        <v>165</v>
      </c>
      <c r="B166" s="31" t="s">
        <v>191</v>
      </c>
      <c r="C166" s="24" t="s">
        <v>165</v>
      </c>
      <c r="D166" s="28">
        <f t="shared" si="2"/>
        <v>6</v>
      </c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5"/>
      <c r="Q166" s="45"/>
      <c r="R166" s="45"/>
      <c r="S166" s="45"/>
      <c r="T166" s="45"/>
      <c r="U166" s="45"/>
      <c r="V166" s="45"/>
      <c r="W166" s="46"/>
      <c r="X166" s="46"/>
    </row>
    <row r="167" spans="1:24" s="14" customFormat="1" x14ac:dyDescent="0.25">
      <c r="A167" s="25" t="s">
        <v>166</v>
      </c>
      <c r="B167" s="31" t="s">
        <v>192</v>
      </c>
      <c r="C167" s="24" t="s">
        <v>166</v>
      </c>
      <c r="D167" s="28">
        <f t="shared" si="2"/>
        <v>6</v>
      </c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5"/>
      <c r="Q167" s="45"/>
      <c r="R167" s="45"/>
      <c r="S167" s="45"/>
      <c r="T167" s="45"/>
      <c r="U167" s="45"/>
      <c r="V167" s="45"/>
      <c r="W167" s="46"/>
      <c r="X167" s="46"/>
    </row>
    <row r="168" spans="1:24" s="14" customFormat="1" x14ac:dyDescent="0.25">
      <c r="A168" s="25" t="s">
        <v>18</v>
      </c>
      <c r="B168" s="31" t="s">
        <v>232</v>
      </c>
      <c r="C168" s="24" t="s">
        <v>18</v>
      </c>
      <c r="D168" s="28">
        <f t="shared" si="2"/>
        <v>0</v>
      </c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5"/>
      <c r="Q168" s="45"/>
      <c r="R168" s="45"/>
      <c r="S168" s="45"/>
      <c r="T168" s="45"/>
      <c r="U168" s="45"/>
      <c r="V168" s="45"/>
      <c r="W168" s="46"/>
      <c r="X168" s="46"/>
    </row>
    <row r="169" spans="1:24" s="14" customFormat="1" x14ac:dyDescent="0.25">
      <c r="A169" s="25" t="s">
        <v>19</v>
      </c>
      <c r="B169" s="31" t="s">
        <v>233</v>
      </c>
      <c r="C169" s="24" t="s">
        <v>19</v>
      </c>
      <c r="D169" s="28">
        <f t="shared" si="2"/>
        <v>0</v>
      </c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5"/>
      <c r="Q169" s="45"/>
      <c r="R169" s="45"/>
      <c r="S169" s="45"/>
      <c r="T169" s="45"/>
      <c r="U169" s="45"/>
      <c r="V169" s="45"/>
      <c r="W169" s="46"/>
      <c r="X169" s="46"/>
    </row>
    <row r="170" spans="1:24" s="14" customFormat="1" x14ac:dyDescent="0.25">
      <c r="A170" s="25" t="s">
        <v>20</v>
      </c>
      <c r="B170" s="31" t="s">
        <v>234</v>
      </c>
      <c r="C170" s="24" t="s">
        <v>20</v>
      </c>
      <c r="D170" s="28">
        <f t="shared" si="2"/>
        <v>0</v>
      </c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5"/>
      <c r="Q170" s="45"/>
      <c r="R170" s="45"/>
      <c r="S170" s="45"/>
      <c r="T170" s="45"/>
      <c r="U170" s="45"/>
      <c r="V170" s="45"/>
      <c r="W170" s="46"/>
      <c r="X170" s="46"/>
    </row>
    <row r="171" spans="1:24" s="14" customFormat="1" x14ac:dyDescent="0.25">
      <c r="A171" s="25" t="s">
        <v>21</v>
      </c>
      <c r="B171" s="31" t="s">
        <v>235</v>
      </c>
      <c r="C171" s="24" t="s">
        <v>21</v>
      </c>
      <c r="D171" s="28">
        <f t="shared" si="2"/>
        <v>0</v>
      </c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5"/>
      <c r="Q171" s="45"/>
      <c r="R171" s="45"/>
      <c r="S171" s="45"/>
      <c r="T171" s="45"/>
      <c r="U171" s="45"/>
      <c r="V171" s="45"/>
      <c r="W171" s="46"/>
      <c r="X171" s="46"/>
    </row>
    <row r="172" spans="1:24" s="14" customFormat="1" x14ac:dyDescent="0.25">
      <c r="A172" s="25"/>
      <c r="B172" s="39" t="s">
        <v>252</v>
      </c>
      <c r="C172" s="24"/>
      <c r="D172" s="28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5"/>
      <c r="Q172" s="45"/>
      <c r="R172" s="45"/>
      <c r="S172" s="45"/>
      <c r="T172" s="45"/>
      <c r="U172" s="45"/>
      <c r="V172" s="45"/>
      <c r="W172" s="46"/>
      <c r="X172" s="46"/>
    </row>
    <row r="173" spans="1:24" s="14" customFormat="1" x14ac:dyDescent="0.25">
      <c r="A173" s="25" t="s">
        <v>22</v>
      </c>
      <c r="B173" s="31" t="s">
        <v>193</v>
      </c>
      <c r="C173" s="24" t="s">
        <v>22</v>
      </c>
      <c r="D173" s="28">
        <f t="shared" si="2"/>
        <v>6</v>
      </c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5"/>
      <c r="Q173" s="45"/>
      <c r="R173" s="45"/>
      <c r="S173" s="45"/>
      <c r="T173" s="45"/>
      <c r="U173" s="14">
        <f>13.368067/1000</f>
        <v>1.3368066999999999E-2</v>
      </c>
      <c r="V173" s="14">
        <f>58.39136/1000</f>
        <v>5.8391359999999996E-2</v>
      </c>
      <c r="W173" s="14">
        <f>28.3071897/1000</f>
        <v>2.8307189699999999E-2</v>
      </c>
      <c r="X173" s="14">
        <v>1.7196193677069</v>
      </c>
    </row>
    <row r="174" spans="1:24" s="14" customFormat="1" x14ac:dyDescent="0.25">
      <c r="A174" s="25" t="s">
        <v>197</v>
      </c>
      <c r="B174" s="31" t="s">
        <v>236</v>
      </c>
      <c r="C174" s="24" t="s">
        <v>197</v>
      </c>
      <c r="D174" s="28">
        <f t="shared" si="2"/>
        <v>0</v>
      </c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5"/>
      <c r="Q174" s="45"/>
      <c r="R174" s="45"/>
      <c r="S174" s="45"/>
      <c r="T174" s="45"/>
      <c r="U174" s="45">
        <v>195903</v>
      </c>
      <c r="V174" s="46">
        <v>755548</v>
      </c>
      <c r="W174" s="46">
        <v>4915191</v>
      </c>
      <c r="X174" s="46">
        <v>40609732</v>
      </c>
    </row>
    <row r="175" spans="1:24" s="14" customFormat="1" x14ac:dyDescent="0.25">
      <c r="A175" s="25" t="s">
        <v>23</v>
      </c>
      <c r="B175" s="31" t="s">
        <v>194</v>
      </c>
      <c r="C175" s="24" t="s">
        <v>23</v>
      </c>
      <c r="D175" s="28">
        <f t="shared" si="2"/>
        <v>6</v>
      </c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5"/>
      <c r="Q175" s="45"/>
      <c r="R175" s="45"/>
      <c r="S175" s="45"/>
      <c r="T175" s="45"/>
      <c r="U175" s="45"/>
      <c r="V175" s="45"/>
      <c r="W175" s="46"/>
      <c r="X175" s="46"/>
    </row>
    <row r="176" spans="1:24" s="14" customFormat="1" x14ac:dyDescent="0.25">
      <c r="A176" s="25" t="s">
        <v>198</v>
      </c>
      <c r="B176" s="31" t="s">
        <v>195</v>
      </c>
      <c r="C176" s="24" t="s">
        <v>198</v>
      </c>
      <c r="D176" s="28">
        <f t="shared" si="2"/>
        <v>6</v>
      </c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5"/>
      <c r="Q176" s="45"/>
      <c r="R176" s="45"/>
      <c r="S176" s="45"/>
      <c r="T176" s="45"/>
      <c r="U176" s="45"/>
      <c r="V176" s="45"/>
      <c r="W176" s="46"/>
      <c r="X176" s="46"/>
    </row>
    <row r="177" spans="1:24" s="14" customFormat="1" ht="15.75" thickBot="1" x14ac:dyDescent="0.3">
      <c r="A177" s="29" t="s">
        <v>199</v>
      </c>
      <c r="B177" s="33" t="s">
        <v>196</v>
      </c>
      <c r="C177" s="34" t="s">
        <v>199</v>
      </c>
      <c r="D177" s="30">
        <f t="shared" si="2"/>
        <v>6</v>
      </c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8"/>
      <c r="Q177" s="48"/>
      <c r="R177" s="48"/>
      <c r="S177" s="48"/>
      <c r="T177" s="48"/>
      <c r="U177" s="48"/>
      <c r="V177" s="48"/>
      <c r="W177" s="48"/>
      <c r="X177" s="48"/>
    </row>
  </sheetData>
  <dataValidations disablePrompts="1" count="1">
    <dataValidation type="list" allowBlank="1" showInputMessage="1" showErrorMessage="1" sqref="B7" xr:uid="{00000000-0002-0000-0000-000000000000}">
      <formula1>$WZH$4:$WZH$6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2016-03-10T14:57:36Z</dcterms:created>
  <dcterms:modified xsi:type="dcterms:W3CDTF">2024-06-10T10:40:39Z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24c8c2ef-4b19-4e62-9e83-4cd0ee212a68</vt:lpwstr>
  </property>
  <property fmtid="{D5CDD505-2E9C-101B-9397-08002B2CF9AE}" pid="3" name="Classification">
    <vt:lpwstr>General - عام</vt:lpwstr>
  </property>
  <property fmtid="{D5CDD505-2E9C-101B-9397-08002B2CF9AE}" pid="4" name="MSIP_Label_0c07ed86-5dc5-4593-ad03-a8684b843815_Enabled">
    <vt:lpwstr>true</vt:lpwstr>
  </property>
  <property fmtid="{D5CDD505-2E9C-101B-9397-08002B2CF9AE}" pid="5" name="MSIP_Label_0c07ed86-5dc5-4593-ad03-a8684b843815_SetDate">
    <vt:lpwstr>2024-02-09T16:37:12Z</vt:lpwstr>
  </property>
  <property fmtid="{D5CDD505-2E9C-101B-9397-08002B2CF9AE}" pid="6" name="MSIP_Label_0c07ed86-5dc5-4593-ad03-a8684b843815_Method">
    <vt:lpwstr>Standard</vt:lpwstr>
  </property>
  <property fmtid="{D5CDD505-2E9C-101B-9397-08002B2CF9AE}" pid="7" name="MSIP_Label_0c07ed86-5dc5-4593-ad03-a8684b843815_Name">
    <vt:lpwstr>0c07ed86-5dc5-4593-ad03-a8684b843815</vt:lpwstr>
  </property>
  <property fmtid="{D5CDD505-2E9C-101B-9397-08002B2CF9AE}" pid="8" name="MSIP_Label_0c07ed86-5dc5-4593-ad03-a8684b843815_SiteId">
    <vt:lpwstr>8085fa43-302e-45bd-b171-a6648c3b6be7</vt:lpwstr>
  </property>
  <property fmtid="{D5CDD505-2E9C-101B-9397-08002B2CF9AE}" pid="9" name="MSIP_Label_0c07ed86-5dc5-4593-ad03-a8684b843815_ActionId">
    <vt:lpwstr>c8c91cb0-31ca-47ae-8868-68145d5c9db3</vt:lpwstr>
  </property>
  <property fmtid="{D5CDD505-2E9C-101B-9397-08002B2CF9AE}" pid="10" name="MSIP_Label_0c07ed86-5dc5-4593-ad03-a8684b843815_ContentBits">
    <vt:lpwstr>0</vt:lpwstr>
  </property>
</Properties>
</file>